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sheets/sheet3.xml" ContentType="application/vnd.openxmlformats-officedocument.spreadsheetml.worksheet+xml"/>
  <Override PartName="/xl/comments/comment3.xml" ContentType="application/vnd.openxmlformats-officedocument.spreadsheetml.comments+xml"/>
  <Override PartName="/xl/worksheets/sheet4.xml" ContentType="application/vnd.openxmlformats-officedocument.spreadsheetml.worksheet+xml"/>
  <Override PartName="/xl/comments/comment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ekly View" sheetId="1" state="visible" r:id="rId1"/>
    <sheet xmlns:r="http://schemas.openxmlformats.org/officeDocument/2006/relationships" name="Availability" sheetId="2" state="visible" r:id="rId2"/>
    <sheet xmlns:r="http://schemas.openxmlformats.org/officeDocument/2006/relationships" name="Exceptions" sheetId="3" state="visible" r:id="rId3"/>
    <sheet xmlns:r="http://schemas.openxmlformats.org/officeDocument/2006/relationships" name="Setup" sheetId="4" state="visible" r:id="rId4"/>
  </sheets>
  <definedNames>
    <definedName name="_xlnm._FilterDatabase" localSheetId="0" hidden="1">'Weekly View'!$A$1:$K$101</definedName>
    <definedName name="_xlnm.Print_Area" localSheetId="0">'Weekly View'!$A$1:$K$101</definedName>
    <definedName name="_xlnm._FilterDatabase" localSheetId="1" hidden="1">'Availability'!$A$1:$E$101</definedName>
    <definedName name="_xlnm.Print_Area" localSheetId="1">'Availability'!$A$1:$E$101</definedName>
    <definedName name="_xlnm._FilterDatabase" localSheetId="2" hidden="1">'Exceptions'!$A$1:$E$101</definedName>
    <definedName name="_xlnm.Print_Area" localSheetId="2">'Exceptions'!$A$1:$E$101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4">
    <numFmt numFmtId="164" formatCode="mm/dd/yyyy"/>
    <numFmt numFmtId="165" formatCode="mm/dd/yyyy hh:mm"/>
    <numFmt numFmtId="166" formatCode="0.00&quot; hours&quot;"/>
    <numFmt numFmtId="167" formatCode="hh:mm"/>
  </numFmts>
  <fonts count="4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color rgb="0027624F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1F5EF"/>
      </patternFill>
    </fill>
    <fill>
      <patternFill patternType="solid">
        <fgColor rgb="00FFFFFF"/>
      </patternFill>
    </fill>
    <fill>
      <patternFill patternType="solid">
        <fgColor rgb="00FFF3D6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hair">
        <color rgb="00CAD7CA"/>
      </left>
      <right style="hair">
        <color rgb="00CAD7CA"/>
      </right>
      <top style="hair">
        <color rgb="00CAD7CA"/>
      </top>
      <bottom style="hair">
        <color rgb="00CAD7CA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2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/>
    </xf>
    <xf numFmtId="164" fontId="2" fillId="3" borderId="1" applyAlignment="1" pivotButton="0" quotePrefix="0" xfId="0">
      <alignment vertical="center"/>
    </xf>
    <xf numFmtId="165" fontId="2" fillId="3" borderId="1" applyAlignment="1" pivotButton="0" quotePrefix="0" xfId="0">
      <alignment vertical="center"/>
    </xf>
    <xf numFmtId="166" fontId="2" fillId="3" borderId="1" applyAlignment="1" pivotButton="0" quotePrefix="0" xfId="0">
      <alignment vertical="center"/>
    </xf>
    <xf numFmtId="0" fontId="2" fillId="4" borderId="1" applyAlignment="1" pivotButton="0" quotePrefix="0" xfId="0">
      <alignment vertical="center"/>
    </xf>
    <xf numFmtId="164" fontId="2" fillId="4" borderId="1" applyAlignment="1" pivotButton="0" quotePrefix="0" xfId="0">
      <alignment vertical="center"/>
    </xf>
    <xf numFmtId="165" fontId="2" fillId="4" borderId="1" applyAlignment="1" pivotButton="0" quotePrefix="0" xfId="0">
      <alignment vertical="center"/>
    </xf>
    <xf numFmtId="166" fontId="2" fillId="4" borderId="1" applyAlignment="1" pivotButton="0" quotePrefix="0" xfId="0">
      <alignment vertical="center"/>
    </xf>
    <xf numFmtId="0" fontId="3" fillId="0" borderId="0" applyAlignment="1" pivotButton="0" quotePrefix="0" xfId="0">
      <alignment vertical="top"/>
    </xf>
    <xf numFmtId="0" fontId="2" fillId="5" borderId="1" applyAlignment="1" applyProtection="1" pivotButton="0" quotePrefix="0" xfId="0">
      <alignment vertical="center"/>
      <protection locked="0" hidden="0"/>
    </xf>
    <xf numFmtId="164" fontId="2" fillId="5" borderId="1" applyAlignment="1" applyProtection="1" pivotButton="0" quotePrefix="0" xfId="0">
      <alignment vertical="center"/>
      <protection locked="0" hidden="0"/>
    </xf>
    <xf numFmtId="167" fontId="2" fillId="5" borderId="1" applyAlignment="1" applyProtection="1" pivotButton="0" quotePrefix="0" xfId="0">
      <alignment vertical="center"/>
      <protection locked="0" hidden="0"/>
    </xf>
    <xf numFmtId="0" fontId="1" fillId="6" borderId="1" applyAlignment="1" pivotButton="0" quotePrefix="0" xfId="0">
      <alignment vertical="center" wrapText="1"/>
    </xf>
    <xf numFmtId="164" fontId="2" fillId="3" borderId="1" applyAlignment="1" pivotButton="0" quotePrefix="0" xfId="0">
      <alignment vertical="center"/>
    </xf>
    <xf numFmtId="165" fontId="2" fillId="3" borderId="1" applyAlignment="1" pivotButton="0" quotePrefix="0" xfId="0">
      <alignment vertical="center"/>
    </xf>
    <xf numFmtId="166" fontId="2" fillId="3" borderId="1" applyAlignment="1" pivotButton="0" quotePrefix="0" xfId="0">
      <alignment vertical="center"/>
    </xf>
    <xf numFmtId="164" fontId="2" fillId="4" borderId="1" applyAlignment="1" pivotButton="0" quotePrefix="0" xfId="0">
      <alignment vertical="center"/>
    </xf>
    <xf numFmtId="165" fontId="2" fillId="4" borderId="1" applyAlignment="1" pivotButton="0" quotePrefix="0" xfId="0">
      <alignment vertical="center"/>
    </xf>
    <xf numFmtId="166" fontId="2" fillId="4" borderId="1" applyAlignment="1" pivotButton="0" quotePrefix="0" xfId="0">
      <alignment vertical="center"/>
    </xf>
    <xf numFmtId="164" fontId="2" fillId="5" borderId="1" applyAlignment="1" applyProtection="1" pivotButton="0" quotePrefix="0" xfId="0">
      <alignment vertical="center"/>
      <protection locked="0" hidden="0"/>
    </xf>
    <xf numFmtId="167" fontId="2" fillId="5" borderId="1" applyAlignment="1" applyProtection="1" pivotButton="0" quotePrefix="0" xfId="0">
      <alignment vertical="center"/>
      <protection locked="0" hidden="0"/>
    </xf>
  </cellXfs>
  <cellStyles count="1">
    <cellStyle name="Normal" xfId="0" builtinId="0" hidden="0"/>
  </cellStyles>
  <dxfs count="4">
    <dxf>
      <font>
        <name val="Calibri"/>
        <color rgb="00943D32"/>
        <sz val="11"/>
      </font>
      <fill>
        <patternFill patternType="solid">
          <fgColor rgb="00F8E5E1"/>
        </patternFill>
      </fill>
    </dxf>
    <dxf>
      <font>
        <name val="Calibri"/>
        <color rgb="00143D32"/>
        <sz val="11"/>
      </font>
      <fill>
        <patternFill patternType="solid">
          <fgColor rgb="00FFE9B1"/>
        </patternFill>
      </fill>
    </dxf>
    <dxf>
      <font>
        <name val="Calibri"/>
        <color rgb="00256447"/>
        <sz val="11"/>
      </font>
      <fill>
        <patternFill patternType="solid">
          <fgColor rgb="00E3F0E5"/>
        </patternFill>
      </fill>
    </dxf>
    <dxf>
      <font>
        <name val="Calibri"/>
        <color rgb="00143D32"/>
        <sz val="11"/>
      </font>
      <fill>
        <patternFill patternType="solid">
          <fgColor rgb="00E7E9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Workbook Notes</author>
  </authors>
  <commentList>
    <comment ref="H1" authorId="0" shapeId="0">
      <text>
        <t>Eligibility considers complete defined windows only. It does not establish staffing coverage, attendance, qualifications or an assignment.</t>
      </text>
    </comment>
  </commentList>
</comments>
</file>

<file path=xl/comments/comment2.xml><?xml version="1.0" encoding="utf-8"?>
<comments xmlns="http://schemas.openxmlformats.org/spreadsheetml/2006/main">
  <authors>
    <author>Workbook Notes</author>
  </authors>
  <commentList>
    <comment ref="A1" authorId="0" shapeId="0">
      <text>
        <t>All ten recurring examples and both dated exception examples are fictional. FIC-01 through FIC-05 do not identify real people.</t>
      </text>
    </comment>
  </commentList>
</comments>
</file>

<file path=xl/comments/comment3.xml><?xml version="1.0" encoding="utf-8"?>
<comments xmlns="http://schemas.openxmlformats.org/spreadsheetml/2006/main">
  <authors>
    <author>Workbook Notes</author>
  </authors>
  <commentList>
    <comment ref="A1" authorId="0" shapeId="0">
      <text>
        <t>All ten recurring examples and both dated exception examples are fictional. FIC-01 through FIC-05 do not identify real people.</t>
      </text>
    </comment>
  </commentList>
</comments>
</file>

<file path=xl/comments/comment4.xml><?xml version="1.0" encoding="utf-8"?>
<comments xmlns="http://schemas.openxmlformats.org/spreadsheetml/2006/main">
  <authors>
    <author>Workbook Notes</author>
  </authors>
  <commentList>
    <comment ref="A1" authorId="0" shapeId="0">
      <text>
        <t>All initial window definitions are fictional examples and editable assumptions. Valid duration is greater than zero and no more than 24 nominal hours.</t>
      </text>
    </comment>
    <comment ref="F5" authorId="0" shapeId="0">
      <text>
        <t>Editable scheduling convention. All clock times use this one local time zone. No time-zone or daylight-saving conversion is performed.</t>
      </text>
    </comment>
  </commentList>
</comments>
</file>

<file path=xl/tables/table1.xml><?xml version="1.0" encoding="utf-8"?>
<table xmlns="http://schemas.openxmlformats.org/spreadsheetml/2006/main" id="1" name="WindowDefinitions" displayName="WindowDefinitions" ref="A1:D11" headerRowCount="1">
  <autoFilter ref="A1:D11"/>
  <tableColumns count="4">
    <tableColumn id="1" name="Window ID"/>
    <tableColumn id="2" name="Start Time"/>
    <tableColumn id="3" name="End Time"/>
    <tableColumn id="4" name="End Date Offset"/>
  </tableColumns>
  <tableStyleInfo name="TableStyleMedium4" showRowStripes="0" showColumnStripes="0"/>
</table>
</file>

<file path=xl/tables/table2.xml><?xml version="1.0" encoding="utf-8"?>
<table xmlns="http://schemas.openxmlformats.org/spreadsheetml/2006/main" id="2" name="GuardDirectory" displayName="GuardDirectory" ref="H1:H101" headerRowCount="1">
  <autoFilter ref="H1:H101"/>
  <tableColumns count="1">
    <tableColumn id="8" name="Guard ID"/>
  </tableColumns>
  <tableStyleInfo name="TableStyleMedium4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_rels/sheet4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comments" Target="/xl/comments/comment4.xml" Id="comments"/><Relationship Type="http://schemas.openxmlformats.org/officeDocument/2006/relationships/vmlDrawing" Target="/xl/drawings/commentsDrawing4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106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2" customWidth="1" min="2" max="2"/>
    <col width="14" customWidth="1" min="3" max="3"/>
    <col width="20" customWidth="1" min="4" max="4"/>
    <col width="17" customWidth="1" min="5" max="5"/>
    <col width="12" customWidth="1" min="6" max="6"/>
    <col width="20" customWidth="1" min="7" max="7"/>
    <col width="16" customWidth="1" min="8" max="8"/>
    <col width="23" customWidth="1" min="9" max="9"/>
    <col width="23" customWidth="1" min="10" max="10"/>
    <col width="17" customWidth="1" min="11" max="11"/>
  </cols>
  <sheetData>
    <row r="1" ht="34" customHeight="1">
      <c r="A1" s="1" t="inlineStr">
        <is>
          <t>Guard ID</t>
        </is>
      </c>
      <c r="B1" s="1" t="inlineStr">
        <is>
          <t>Weekday Number</t>
        </is>
      </c>
      <c r="C1" s="1" t="inlineStr">
        <is>
          <t>Window ID</t>
        </is>
      </c>
      <c r="D1" s="1" t="inlineStr">
        <is>
          <t>Recurring Response</t>
        </is>
      </c>
      <c r="E1" s="1" t="inlineStr">
        <is>
          <t>Window Start Date</t>
        </is>
      </c>
      <c r="F1" s="1" t="inlineStr">
        <is>
          <t>Exception Count</t>
        </is>
      </c>
      <c r="G1" s="1" t="inlineStr">
        <is>
          <t>Override Response</t>
        </is>
      </c>
      <c r="H1" s="1" t="inlineStr">
        <is>
          <t>Eligibility</t>
        </is>
      </c>
      <c r="I1" s="1" t="inlineStr">
        <is>
          <t>Start Date/Time</t>
        </is>
      </c>
      <c r="J1" s="1" t="inlineStr">
        <is>
          <t>End Date/Time</t>
        </is>
      </c>
      <c r="K1" s="1" t="inlineStr">
        <is>
          <t>Window Hours</t>
        </is>
      </c>
    </row>
    <row r="2" ht="22" customHeight="1">
      <c r="A2" s="2">
        <f>IF(Availability!A2="","",Availability!A2)</f>
        <v/>
      </c>
      <c r="B2" s="2">
        <f>IF(Availability!B2="","",Availability!B2)</f>
        <v/>
      </c>
      <c r="C2" s="2">
        <f>IF(Availability!C2="","",Availability!C2)</f>
        <v/>
      </c>
      <c r="D2" s="2">
        <f>IF(Availability!D2="","",Availability!D2)</f>
        <v/>
      </c>
      <c r="E2" s="15">
        <f>IF(OR(A2="",B2="",NOT(IFERROR(AND(ISNUMBER(Setup!$F$2),Setup!$F$2=INT(Setup!$F$2),Setup!$F$2&gt;0,WEEKDAY(Setup!$F$2,2)=1),FALSE)),NOT(IFERROR(AND(ISNUMBER(B2),B2=INT(B2),B2&gt;=1,B2&lt;=7),FALSE))),"",Setup!$F$2+B2-1)</f>
        <v/>
      </c>
      <c r="F2" s="2">
        <f>IF(OR(A2="",C2="",E2=""),"",COUNTIF(Exceptions!$E$2:$E$101,A2&amp;"|"&amp;TEXT(E2,"yyyymmdd")&amp;"|"&amp;C2))</f>
        <v/>
      </c>
      <c r="G2" s="2">
        <f>IF(F2&lt;&gt;1,"",IFERROR(INDEX(Exceptions!$D$2:$D$101,MATCH(A2&amp;"|"&amp;TEXT(E2,"yyyymmdd")&amp;"|"&amp;C2,Exceptions!$E$2:$E$101,0)),""))</f>
        <v/>
      </c>
      <c r="H2" s="2">
        <f>IF(AND(A2="",B2="",C2="",D2=""),"",IF(OR(A2="",B2="",C2="",D2="",Availability!E2&lt;&gt;1,F2&gt;1,I2="",J2="",IFERROR(J2&lt;=I2,TRUE),IFERROR(J2-I2&gt;1,TRUE),COUNTIF(Setup!$H$2:$H$101,A2)&lt;&gt;1,COUNTIF(Setup!$J$2:$J$4,D2)&lt;&gt;1,AND(F2=1,COUNTIF(Setup!$J$2:$J$4,G2)&lt;&gt;1),COUNTIFS(Exceptions!$A$2:$A$101,A2,Exceptions!$B$2:$B$101,E2,Exceptions!$C$2:$C$101,C2)&lt;&gt;F2,NOT(IFERROR(AND(ISNUMBER(Setup!$F$2),Setup!$F$2=INT(Setup!$F$2),Setup!$F$2&gt;0,WEEKDAY(Setup!$F$2,2)=1),FALSE)),NOT(IFERROR(AND(ISNUMBER(B2),B2=INT(B2),B2&gt;=1,B2&lt;=7),FALSE))),"Review",IF(IF(F2=1,G2,D2)="Available","Eligible",IF(IF(F2=1,G2,D2)="Unavailable","Unavailable","Unknown"))))</f>
        <v/>
      </c>
      <c r="I2" s="16">
        <f>IF(OR(A2="",C2="",E2="",NOT(IFERROR(AND(COUNTIF(Setup!$A$2:$A$11,C2)=1,COUNT(INDEX(Setup!$B$2:$D$11,MATCH(C2,Setup!$A$2:$A$11,0),0))=3,ISNUMBER(INDEX(Setup!$B$2:$B$11,MATCH(C2,Setup!$A$2:$A$11,0))),ISNUMBER(INDEX(Setup!$C$2:$C$11,MATCH(C2,Setup!$A$2:$A$11,0))),ISNUMBER(INDEX(Setup!$D$2:$D$11,MATCH(C2,Setup!$A$2:$A$11,0))),INDEX(Setup!$B$2:$B$11,MATCH(C2,Setup!$A$2:$A$11,0))&gt;=0,INDEX(Setup!$B$2:$B$11,MATCH(C2,Setup!$A$2:$A$11,0))&lt;=1439/1440,INDEX(Setup!$C$2:$C$11,MATCH(C2,Setup!$A$2:$A$11,0))&gt;=0,INDEX(Setup!$C$2:$C$11,MATCH(C2,Setup!$A$2:$A$11,0))&lt;=1439/1440,OR(INDEX(Setup!$D$2:$D$11,MATCH(C2,Setup!$A$2:$A$11,0))=0,INDEX(Setup!$D$2:$D$11,MATCH(C2,Setup!$A$2:$A$11,0))=1),INDEX(Setup!$C$2:$C$11,MATCH(C2,Setup!$A$2:$A$11,0))+INDEX(Setup!$D$2:$D$11,MATCH(C2,Setup!$A$2:$A$11,0))&gt;INDEX(Setup!$B$2:$B$11,MATCH(C2,Setup!$A$2:$A$11,0)),INDEX(Setup!$C$2:$C$11,MATCH(C2,Setup!$A$2:$A$11,0))+INDEX(Setup!$D$2:$D$11,MATCH(C2,Setup!$A$2:$A$11,0))-INDEX(Setup!$B$2:$B$11,MATCH(C2,Setup!$A$2:$A$11,0))&lt;=1),FALSE))),"",IFERROR(E2+INDEX(Setup!$B$2:$B$11,MATCH(C2,Setup!$A$2:$A$11,0)),""))</f>
        <v/>
      </c>
      <c r="J2" s="16">
        <f>IF(I2="","",IFERROR(E2+INDEX(Setup!$C$2:$C$11,MATCH(C2,Setup!$A$2:$A$11,0))+INDEX(Setup!$D$2:$D$11,MATCH(C2,Setup!$A$2:$A$11,0)),""))</f>
        <v/>
      </c>
      <c r="K2" s="17">
        <f>IF(H2="Eligible",IFERROR((J2-I2)*24,""),"")</f>
        <v/>
      </c>
    </row>
    <row r="3" ht="22" customHeight="1">
      <c r="A3" s="6">
        <f>IF(Availability!A3="","",Availability!A3)</f>
        <v/>
      </c>
      <c r="B3" s="6">
        <f>IF(Availability!B3="","",Availability!B3)</f>
        <v/>
      </c>
      <c r="C3" s="6">
        <f>IF(Availability!C3="","",Availability!C3)</f>
        <v/>
      </c>
      <c r="D3" s="6">
        <f>IF(Availability!D3="","",Availability!D3)</f>
        <v/>
      </c>
      <c r="E3" s="18">
        <f>IF(OR(A3="",B3="",NOT(IFERROR(AND(ISNUMBER(Setup!$F$2),Setup!$F$2=INT(Setup!$F$2),Setup!$F$2&gt;0,WEEKDAY(Setup!$F$2,2)=1),FALSE)),NOT(IFERROR(AND(ISNUMBER(B3),B3=INT(B3),B3&gt;=1,B3&lt;=7),FALSE))),"",Setup!$F$2+B3-1)</f>
        <v/>
      </c>
      <c r="F3" s="6">
        <f>IF(OR(A3="",C3="",E3=""),"",COUNTIF(Exceptions!$E$2:$E$101,A3&amp;"|"&amp;TEXT(E3,"yyyymmdd")&amp;"|"&amp;C3))</f>
        <v/>
      </c>
      <c r="G3" s="6">
        <f>IF(F3&lt;&gt;1,"",IFERROR(INDEX(Exceptions!$D$2:$D$101,MATCH(A3&amp;"|"&amp;TEXT(E3,"yyyymmdd")&amp;"|"&amp;C3,Exceptions!$E$2:$E$101,0)),""))</f>
        <v/>
      </c>
      <c r="H3" s="6">
        <f>IF(AND(A3="",B3="",C3="",D3=""),"",IF(OR(A3="",B3="",C3="",D3="",Availability!E3&lt;&gt;1,F3&gt;1,I3="",J3="",IFERROR(J3&lt;=I3,TRUE),IFERROR(J3-I3&gt;1,TRUE),COUNTIF(Setup!$H$2:$H$101,A3)&lt;&gt;1,COUNTIF(Setup!$J$2:$J$4,D3)&lt;&gt;1,AND(F3=1,COUNTIF(Setup!$J$2:$J$4,G3)&lt;&gt;1),COUNTIFS(Exceptions!$A$2:$A$101,A3,Exceptions!$B$2:$B$101,E3,Exceptions!$C$2:$C$101,C3)&lt;&gt;F3,NOT(IFERROR(AND(ISNUMBER(Setup!$F$2),Setup!$F$2=INT(Setup!$F$2),Setup!$F$2&gt;0,WEEKDAY(Setup!$F$2,2)=1),FALSE)),NOT(IFERROR(AND(ISNUMBER(B3),B3=INT(B3),B3&gt;=1,B3&lt;=7),FALSE))),"Review",IF(IF(F3=1,G3,D3)="Available","Eligible",IF(IF(F3=1,G3,D3)="Unavailable","Unavailable","Unknown"))))</f>
        <v/>
      </c>
      <c r="I3" s="19">
        <f>IF(OR(A3="",C3="",E3="",NOT(IFERROR(AND(COUNTIF(Setup!$A$2:$A$11,C3)=1,COUNT(INDEX(Setup!$B$2:$D$11,MATCH(C3,Setup!$A$2:$A$11,0),0))=3,ISNUMBER(INDEX(Setup!$B$2:$B$11,MATCH(C3,Setup!$A$2:$A$11,0))),ISNUMBER(INDEX(Setup!$C$2:$C$11,MATCH(C3,Setup!$A$2:$A$11,0))),ISNUMBER(INDEX(Setup!$D$2:$D$11,MATCH(C3,Setup!$A$2:$A$11,0))),INDEX(Setup!$B$2:$B$11,MATCH(C3,Setup!$A$2:$A$11,0))&gt;=0,INDEX(Setup!$B$2:$B$11,MATCH(C3,Setup!$A$2:$A$11,0))&lt;=1439/1440,INDEX(Setup!$C$2:$C$11,MATCH(C3,Setup!$A$2:$A$11,0))&gt;=0,INDEX(Setup!$C$2:$C$11,MATCH(C3,Setup!$A$2:$A$11,0))&lt;=1439/1440,OR(INDEX(Setup!$D$2:$D$11,MATCH(C3,Setup!$A$2:$A$11,0))=0,INDEX(Setup!$D$2:$D$11,MATCH(C3,Setup!$A$2:$A$11,0))=1),INDEX(Setup!$C$2:$C$11,MATCH(C3,Setup!$A$2:$A$11,0))+INDEX(Setup!$D$2:$D$11,MATCH(C3,Setup!$A$2:$A$11,0))&gt;INDEX(Setup!$B$2:$B$11,MATCH(C3,Setup!$A$2:$A$11,0)),INDEX(Setup!$C$2:$C$11,MATCH(C3,Setup!$A$2:$A$11,0))+INDEX(Setup!$D$2:$D$11,MATCH(C3,Setup!$A$2:$A$11,0))-INDEX(Setup!$B$2:$B$11,MATCH(C3,Setup!$A$2:$A$11,0))&lt;=1),FALSE))),"",IFERROR(E3+INDEX(Setup!$B$2:$B$11,MATCH(C3,Setup!$A$2:$A$11,0)),""))</f>
        <v/>
      </c>
      <c r="J3" s="19">
        <f>IF(I3="","",IFERROR(E3+INDEX(Setup!$C$2:$C$11,MATCH(C3,Setup!$A$2:$A$11,0))+INDEX(Setup!$D$2:$D$11,MATCH(C3,Setup!$A$2:$A$11,0)),""))</f>
        <v/>
      </c>
      <c r="K3" s="20">
        <f>IF(H3="Eligible",IFERROR((J3-I3)*24,""),"")</f>
        <v/>
      </c>
    </row>
    <row r="4" ht="22" customHeight="1">
      <c r="A4" s="2">
        <f>IF(Availability!A4="","",Availability!A4)</f>
        <v/>
      </c>
      <c r="B4" s="2">
        <f>IF(Availability!B4="","",Availability!B4)</f>
        <v/>
      </c>
      <c r="C4" s="2">
        <f>IF(Availability!C4="","",Availability!C4)</f>
        <v/>
      </c>
      <c r="D4" s="2">
        <f>IF(Availability!D4="","",Availability!D4)</f>
        <v/>
      </c>
      <c r="E4" s="15">
        <f>IF(OR(A4="",B4="",NOT(IFERROR(AND(ISNUMBER(Setup!$F$2),Setup!$F$2=INT(Setup!$F$2),Setup!$F$2&gt;0,WEEKDAY(Setup!$F$2,2)=1),FALSE)),NOT(IFERROR(AND(ISNUMBER(B4),B4=INT(B4),B4&gt;=1,B4&lt;=7),FALSE))),"",Setup!$F$2+B4-1)</f>
        <v/>
      </c>
      <c r="F4" s="2">
        <f>IF(OR(A4="",C4="",E4=""),"",COUNTIF(Exceptions!$E$2:$E$101,A4&amp;"|"&amp;TEXT(E4,"yyyymmdd")&amp;"|"&amp;C4))</f>
        <v/>
      </c>
      <c r="G4" s="2">
        <f>IF(F4&lt;&gt;1,"",IFERROR(INDEX(Exceptions!$D$2:$D$101,MATCH(A4&amp;"|"&amp;TEXT(E4,"yyyymmdd")&amp;"|"&amp;C4,Exceptions!$E$2:$E$101,0)),""))</f>
        <v/>
      </c>
      <c r="H4" s="2">
        <f>IF(AND(A4="",B4="",C4="",D4=""),"",IF(OR(A4="",B4="",C4="",D4="",Availability!E4&lt;&gt;1,F4&gt;1,I4="",J4="",IFERROR(J4&lt;=I4,TRUE),IFERROR(J4-I4&gt;1,TRUE),COUNTIF(Setup!$H$2:$H$101,A4)&lt;&gt;1,COUNTIF(Setup!$J$2:$J$4,D4)&lt;&gt;1,AND(F4=1,COUNTIF(Setup!$J$2:$J$4,G4)&lt;&gt;1),COUNTIFS(Exceptions!$A$2:$A$101,A4,Exceptions!$B$2:$B$101,E4,Exceptions!$C$2:$C$101,C4)&lt;&gt;F4,NOT(IFERROR(AND(ISNUMBER(Setup!$F$2),Setup!$F$2=INT(Setup!$F$2),Setup!$F$2&gt;0,WEEKDAY(Setup!$F$2,2)=1),FALSE)),NOT(IFERROR(AND(ISNUMBER(B4),B4=INT(B4),B4&gt;=1,B4&lt;=7),FALSE))),"Review",IF(IF(F4=1,G4,D4)="Available","Eligible",IF(IF(F4=1,G4,D4)="Unavailable","Unavailable","Unknown"))))</f>
        <v/>
      </c>
      <c r="I4" s="16">
        <f>IF(OR(A4="",C4="",E4="",NOT(IFERROR(AND(COUNTIF(Setup!$A$2:$A$11,C4)=1,COUNT(INDEX(Setup!$B$2:$D$11,MATCH(C4,Setup!$A$2:$A$11,0),0))=3,ISNUMBER(INDEX(Setup!$B$2:$B$11,MATCH(C4,Setup!$A$2:$A$11,0))),ISNUMBER(INDEX(Setup!$C$2:$C$11,MATCH(C4,Setup!$A$2:$A$11,0))),ISNUMBER(INDEX(Setup!$D$2:$D$11,MATCH(C4,Setup!$A$2:$A$11,0))),INDEX(Setup!$B$2:$B$11,MATCH(C4,Setup!$A$2:$A$11,0))&gt;=0,INDEX(Setup!$B$2:$B$11,MATCH(C4,Setup!$A$2:$A$11,0))&lt;=1439/1440,INDEX(Setup!$C$2:$C$11,MATCH(C4,Setup!$A$2:$A$11,0))&gt;=0,INDEX(Setup!$C$2:$C$11,MATCH(C4,Setup!$A$2:$A$11,0))&lt;=1439/1440,OR(INDEX(Setup!$D$2:$D$11,MATCH(C4,Setup!$A$2:$A$11,0))=0,INDEX(Setup!$D$2:$D$11,MATCH(C4,Setup!$A$2:$A$11,0))=1),INDEX(Setup!$C$2:$C$11,MATCH(C4,Setup!$A$2:$A$11,0))+INDEX(Setup!$D$2:$D$11,MATCH(C4,Setup!$A$2:$A$11,0))&gt;INDEX(Setup!$B$2:$B$11,MATCH(C4,Setup!$A$2:$A$11,0)),INDEX(Setup!$C$2:$C$11,MATCH(C4,Setup!$A$2:$A$11,0))+INDEX(Setup!$D$2:$D$11,MATCH(C4,Setup!$A$2:$A$11,0))-INDEX(Setup!$B$2:$B$11,MATCH(C4,Setup!$A$2:$A$11,0))&lt;=1),FALSE))),"",IFERROR(E4+INDEX(Setup!$B$2:$B$11,MATCH(C4,Setup!$A$2:$A$11,0)),""))</f>
        <v/>
      </c>
      <c r="J4" s="16">
        <f>IF(I4="","",IFERROR(E4+INDEX(Setup!$C$2:$C$11,MATCH(C4,Setup!$A$2:$A$11,0))+INDEX(Setup!$D$2:$D$11,MATCH(C4,Setup!$A$2:$A$11,0)),""))</f>
        <v/>
      </c>
      <c r="K4" s="17">
        <f>IF(H4="Eligible",IFERROR((J4-I4)*24,""),"")</f>
        <v/>
      </c>
    </row>
    <row r="5" ht="22" customHeight="1">
      <c r="A5" s="6">
        <f>IF(Availability!A5="","",Availability!A5)</f>
        <v/>
      </c>
      <c r="B5" s="6">
        <f>IF(Availability!B5="","",Availability!B5)</f>
        <v/>
      </c>
      <c r="C5" s="6">
        <f>IF(Availability!C5="","",Availability!C5)</f>
        <v/>
      </c>
      <c r="D5" s="6">
        <f>IF(Availability!D5="","",Availability!D5)</f>
        <v/>
      </c>
      <c r="E5" s="18">
        <f>IF(OR(A5="",B5="",NOT(IFERROR(AND(ISNUMBER(Setup!$F$2),Setup!$F$2=INT(Setup!$F$2),Setup!$F$2&gt;0,WEEKDAY(Setup!$F$2,2)=1),FALSE)),NOT(IFERROR(AND(ISNUMBER(B5),B5=INT(B5),B5&gt;=1,B5&lt;=7),FALSE))),"",Setup!$F$2+B5-1)</f>
        <v/>
      </c>
      <c r="F5" s="6">
        <f>IF(OR(A5="",C5="",E5=""),"",COUNTIF(Exceptions!$E$2:$E$101,A5&amp;"|"&amp;TEXT(E5,"yyyymmdd")&amp;"|"&amp;C5))</f>
        <v/>
      </c>
      <c r="G5" s="6">
        <f>IF(F5&lt;&gt;1,"",IFERROR(INDEX(Exceptions!$D$2:$D$101,MATCH(A5&amp;"|"&amp;TEXT(E5,"yyyymmdd")&amp;"|"&amp;C5,Exceptions!$E$2:$E$101,0)),""))</f>
        <v/>
      </c>
      <c r="H5" s="6">
        <f>IF(AND(A5="",B5="",C5="",D5=""),"",IF(OR(A5="",B5="",C5="",D5="",Availability!E5&lt;&gt;1,F5&gt;1,I5="",J5="",IFERROR(J5&lt;=I5,TRUE),IFERROR(J5-I5&gt;1,TRUE),COUNTIF(Setup!$H$2:$H$101,A5)&lt;&gt;1,COUNTIF(Setup!$J$2:$J$4,D5)&lt;&gt;1,AND(F5=1,COUNTIF(Setup!$J$2:$J$4,G5)&lt;&gt;1),COUNTIFS(Exceptions!$A$2:$A$101,A5,Exceptions!$B$2:$B$101,E5,Exceptions!$C$2:$C$101,C5)&lt;&gt;F5,NOT(IFERROR(AND(ISNUMBER(Setup!$F$2),Setup!$F$2=INT(Setup!$F$2),Setup!$F$2&gt;0,WEEKDAY(Setup!$F$2,2)=1),FALSE)),NOT(IFERROR(AND(ISNUMBER(B5),B5=INT(B5),B5&gt;=1,B5&lt;=7),FALSE))),"Review",IF(IF(F5=1,G5,D5)="Available","Eligible",IF(IF(F5=1,G5,D5)="Unavailable","Unavailable","Unknown"))))</f>
        <v/>
      </c>
      <c r="I5" s="19">
        <f>IF(OR(A5="",C5="",E5="",NOT(IFERROR(AND(COUNTIF(Setup!$A$2:$A$11,C5)=1,COUNT(INDEX(Setup!$B$2:$D$11,MATCH(C5,Setup!$A$2:$A$11,0),0))=3,ISNUMBER(INDEX(Setup!$B$2:$B$11,MATCH(C5,Setup!$A$2:$A$11,0))),ISNUMBER(INDEX(Setup!$C$2:$C$11,MATCH(C5,Setup!$A$2:$A$11,0))),ISNUMBER(INDEX(Setup!$D$2:$D$11,MATCH(C5,Setup!$A$2:$A$11,0))),INDEX(Setup!$B$2:$B$11,MATCH(C5,Setup!$A$2:$A$11,0))&gt;=0,INDEX(Setup!$B$2:$B$11,MATCH(C5,Setup!$A$2:$A$11,0))&lt;=1439/1440,INDEX(Setup!$C$2:$C$11,MATCH(C5,Setup!$A$2:$A$11,0))&gt;=0,INDEX(Setup!$C$2:$C$11,MATCH(C5,Setup!$A$2:$A$11,0))&lt;=1439/1440,OR(INDEX(Setup!$D$2:$D$11,MATCH(C5,Setup!$A$2:$A$11,0))=0,INDEX(Setup!$D$2:$D$11,MATCH(C5,Setup!$A$2:$A$11,0))=1),INDEX(Setup!$C$2:$C$11,MATCH(C5,Setup!$A$2:$A$11,0))+INDEX(Setup!$D$2:$D$11,MATCH(C5,Setup!$A$2:$A$11,0))&gt;INDEX(Setup!$B$2:$B$11,MATCH(C5,Setup!$A$2:$A$11,0)),INDEX(Setup!$C$2:$C$11,MATCH(C5,Setup!$A$2:$A$11,0))+INDEX(Setup!$D$2:$D$11,MATCH(C5,Setup!$A$2:$A$11,0))-INDEX(Setup!$B$2:$B$11,MATCH(C5,Setup!$A$2:$A$11,0))&lt;=1),FALSE))),"",IFERROR(E5+INDEX(Setup!$B$2:$B$11,MATCH(C5,Setup!$A$2:$A$11,0)),""))</f>
        <v/>
      </c>
      <c r="J5" s="19">
        <f>IF(I5="","",IFERROR(E5+INDEX(Setup!$C$2:$C$11,MATCH(C5,Setup!$A$2:$A$11,0))+INDEX(Setup!$D$2:$D$11,MATCH(C5,Setup!$A$2:$A$11,0)),""))</f>
        <v/>
      </c>
      <c r="K5" s="20">
        <f>IF(H5="Eligible",IFERROR((J5-I5)*24,""),"")</f>
        <v/>
      </c>
    </row>
    <row r="6" ht="22" customHeight="1">
      <c r="A6" s="2">
        <f>IF(Availability!A6="","",Availability!A6)</f>
        <v/>
      </c>
      <c r="B6" s="2">
        <f>IF(Availability!B6="","",Availability!B6)</f>
        <v/>
      </c>
      <c r="C6" s="2">
        <f>IF(Availability!C6="","",Availability!C6)</f>
        <v/>
      </c>
      <c r="D6" s="2">
        <f>IF(Availability!D6="","",Availability!D6)</f>
        <v/>
      </c>
      <c r="E6" s="15">
        <f>IF(OR(A6="",B6="",NOT(IFERROR(AND(ISNUMBER(Setup!$F$2),Setup!$F$2=INT(Setup!$F$2),Setup!$F$2&gt;0,WEEKDAY(Setup!$F$2,2)=1),FALSE)),NOT(IFERROR(AND(ISNUMBER(B6),B6=INT(B6),B6&gt;=1,B6&lt;=7),FALSE))),"",Setup!$F$2+B6-1)</f>
        <v/>
      </c>
      <c r="F6" s="2">
        <f>IF(OR(A6="",C6="",E6=""),"",COUNTIF(Exceptions!$E$2:$E$101,A6&amp;"|"&amp;TEXT(E6,"yyyymmdd")&amp;"|"&amp;C6))</f>
        <v/>
      </c>
      <c r="G6" s="2">
        <f>IF(F6&lt;&gt;1,"",IFERROR(INDEX(Exceptions!$D$2:$D$101,MATCH(A6&amp;"|"&amp;TEXT(E6,"yyyymmdd")&amp;"|"&amp;C6,Exceptions!$E$2:$E$101,0)),""))</f>
        <v/>
      </c>
      <c r="H6" s="2">
        <f>IF(AND(A6="",B6="",C6="",D6=""),"",IF(OR(A6="",B6="",C6="",D6="",Availability!E6&lt;&gt;1,F6&gt;1,I6="",J6="",IFERROR(J6&lt;=I6,TRUE),IFERROR(J6-I6&gt;1,TRUE),COUNTIF(Setup!$H$2:$H$101,A6)&lt;&gt;1,COUNTIF(Setup!$J$2:$J$4,D6)&lt;&gt;1,AND(F6=1,COUNTIF(Setup!$J$2:$J$4,G6)&lt;&gt;1),COUNTIFS(Exceptions!$A$2:$A$101,A6,Exceptions!$B$2:$B$101,E6,Exceptions!$C$2:$C$101,C6)&lt;&gt;F6,NOT(IFERROR(AND(ISNUMBER(Setup!$F$2),Setup!$F$2=INT(Setup!$F$2),Setup!$F$2&gt;0,WEEKDAY(Setup!$F$2,2)=1),FALSE)),NOT(IFERROR(AND(ISNUMBER(B6),B6=INT(B6),B6&gt;=1,B6&lt;=7),FALSE))),"Review",IF(IF(F6=1,G6,D6)="Available","Eligible",IF(IF(F6=1,G6,D6)="Unavailable","Unavailable","Unknown"))))</f>
        <v/>
      </c>
      <c r="I6" s="16">
        <f>IF(OR(A6="",C6="",E6="",NOT(IFERROR(AND(COUNTIF(Setup!$A$2:$A$11,C6)=1,COUNT(INDEX(Setup!$B$2:$D$11,MATCH(C6,Setup!$A$2:$A$11,0),0))=3,ISNUMBER(INDEX(Setup!$B$2:$B$11,MATCH(C6,Setup!$A$2:$A$11,0))),ISNUMBER(INDEX(Setup!$C$2:$C$11,MATCH(C6,Setup!$A$2:$A$11,0))),ISNUMBER(INDEX(Setup!$D$2:$D$11,MATCH(C6,Setup!$A$2:$A$11,0))),INDEX(Setup!$B$2:$B$11,MATCH(C6,Setup!$A$2:$A$11,0))&gt;=0,INDEX(Setup!$B$2:$B$11,MATCH(C6,Setup!$A$2:$A$11,0))&lt;=1439/1440,INDEX(Setup!$C$2:$C$11,MATCH(C6,Setup!$A$2:$A$11,0))&gt;=0,INDEX(Setup!$C$2:$C$11,MATCH(C6,Setup!$A$2:$A$11,0))&lt;=1439/1440,OR(INDEX(Setup!$D$2:$D$11,MATCH(C6,Setup!$A$2:$A$11,0))=0,INDEX(Setup!$D$2:$D$11,MATCH(C6,Setup!$A$2:$A$11,0))=1),INDEX(Setup!$C$2:$C$11,MATCH(C6,Setup!$A$2:$A$11,0))+INDEX(Setup!$D$2:$D$11,MATCH(C6,Setup!$A$2:$A$11,0))&gt;INDEX(Setup!$B$2:$B$11,MATCH(C6,Setup!$A$2:$A$11,0)),INDEX(Setup!$C$2:$C$11,MATCH(C6,Setup!$A$2:$A$11,0))+INDEX(Setup!$D$2:$D$11,MATCH(C6,Setup!$A$2:$A$11,0))-INDEX(Setup!$B$2:$B$11,MATCH(C6,Setup!$A$2:$A$11,0))&lt;=1),FALSE))),"",IFERROR(E6+INDEX(Setup!$B$2:$B$11,MATCH(C6,Setup!$A$2:$A$11,0)),""))</f>
        <v/>
      </c>
      <c r="J6" s="16">
        <f>IF(I6="","",IFERROR(E6+INDEX(Setup!$C$2:$C$11,MATCH(C6,Setup!$A$2:$A$11,0))+INDEX(Setup!$D$2:$D$11,MATCH(C6,Setup!$A$2:$A$11,0)),""))</f>
        <v/>
      </c>
      <c r="K6" s="17">
        <f>IF(H6="Eligible",IFERROR((J6-I6)*24,""),"")</f>
        <v/>
      </c>
    </row>
    <row r="7" ht="22" customHeight="1">
      <c r="A7" s="6">
        <f>IF(Availability!A7="","",Availability!A7)</f>
        <v/>
      </c>
      <c r="B7" s="6">
        <f>IF(Availability!B7="","",Availability!B7)</f>
        <v/>
      </c>
      <c r="C7" s="6">
        <f>IF(Availability!C7="","",Availability!C7)</f>
        <v/>
      </c>
      <c r="D7" s="6">
        <f>IF(Availability!D7="","",Availability!D7)</f>
        <v/>
      </c>
      <c r="E7" s="18">
        <f>IF(OR(A7="",B7="",NOT(IFERROR(AND(ISNUMBER(Setup!$F$2),Setup!$F$2=INT(Setup!$F$2),Setup!$F$2&gt;0,WEEKDAY(Setup!$F$2,2)=1),FALSE)),NOT(IFERROR(AND(ISNUMBER(B7),B7=INT(B7),B7&gt;=1,B7&lt;=7),FALSE))),"",Setup!$F$2+B7-1)</f>
        <v/>
      </c>
      <c r="F7" s="6">
        <f>IF(OR(A7="",C7="",E7=""),"",COUNTIF(Exceptions!$E$2:$E$101,A7&amp;"|"&amp;TEXT(E7,"yyyymmdd")&amp;"|"&amp;C7))</f>
        <v/>
      </c>
      <c r="G7" s="6">
        <f>IF(F7&lt;&gt;1,"",IFERROR(INDEX(Exceptions!$D$2:$D$101,MATCH(A7&amp;"|"&amp;TEXT(E7,"yyyymmdd")&amp;"|"&amp;C7,Exceptions!$E$2:$E$101,0)),""))</f>
        <v/>
      </c>
      <c r="H7" s="6">
        <f>IF(AND(A7="",B7="",C7="",D7=""),"",IF(OR(A7="",B7="",C7="",D7="",Availability!E7&lt;&gt;1,F7&gt;1,I7="",J7="",IFERROR(J7&lt;=I7,TRUE),IFERROR(J7-I7&gt;1,TRUE),COUNTIF(Setup!$H$2:$H$101,A7)&lt;&gt;1,COUNTIF(Setup!$J$2:$J$4,D7)&lt;&gt;1,AND(F7=1,COUNTIF(Setup!$J$2:$J$4,G7)&lt;&gt;1),COUNTIFS(Exceptions!$A$2:$A$101,A7,Exceptions!$B$2:$B$101,E7,Exceptions!$C$2:$C$101,C7)&lt;&gt;F7,NOT(IFERROR(AND(ISNUMBER(Setup!$F$2),Setup!$F$2=INT(Setup!$F$2),Setup!$F$2&gt;0,WEEKDAY(Setup!$F$2,2)=1),FALSE)),NOT(IFERROR(AND(ISNUMBER(B7),B7=INT(B7),B7&gt;=1,B7&lt;=7),FALSE))),"Review",IF(IF(F7=1,G7,D7)="Available","Eligible",IF(IF(F7=1,G7,D7)="Unavailable","Unavailable","Unknown"))))</f>
        <v/>
      </c>
      <c r="I7" s="19">
        <f>IF(OR(A7="",C7="",E7="",NOT(IFERROR(AND(COUNTIF(Setup!$A$2:$A$11,C7)=1,COUNT(INDEX(Setup!$B$2:$D$11,MATCH(C7,Setup!$A$2:$A$11,0),0))=3,ISNUMBER(INDEX(Setup!$B$2:$B$11,MATCH(C7,Setup!$A$2:$A$11,0))),ISNUMBER(INDEX(Setup!$C$2:$C$11,MATCH(C7,Setup!$A$2:$A$11,0))),ISNUMBER(INDEX(Setup!$D$2:$D$11,MATCH(C7,Setup!$A$2:$A$11,0))),INDEX(Setup!$B$2:$B$11,MATCH(C7,Setup!$A$2:$A$11,0))&gt;=0,INDEX(Setup!$B$2:$B$11,MATCH(C7,Setup!$A$2:$A$11,0))&lt;=1439/1440,INDEX(Setup!$C$2:$C$11,MATCH(C7,Setup!$A$2:$A$11,0))&gt;=0,INDEX(Setup!$C$2:$C$11,MATCH(C7,Setup!$A$2:$A$11,0))&lt;=1439/1440,OR(INDEX(Setup!$D$2:$D$11,MATCH(C7,Setup!$A$2:$A$11,0))=0,INDEX(Setup!$D$2:$D$11,MATCH(C7,Setup!$A$2:$A$11,0))=1),INDEX(Setup!$C$2:$C$11,MATCH(C7,Setup!$A$2:$A$11,0))+INDEX(Setup!$D$2:$D$11,MATCH(C7,Setup!$A$2:$A$11,0))&gt;INDEX(Setup!$B$2:$B$11,MATCH(C7,Setup!$A$2:$A$11,0)),INDEX(Setup!$C$2:$C$11,MATCH(C7,Setup!$A$2:$A$11,0))+INDEX(Setup!$D$2:$D$11,MATCH(C7,Setup!$A$2:$A$11,0))-INDEX(Setup!$B$2:$B$11,MATCH(C7,Setup!$A$2:$A$11,0))&lt;=1),FALSE))),"",IFERROR(E7+INDEX(Setup!$B$2:$B$11,MATCH(C7,Setup!$A$2:$A$11,0)),""))</f>
        <v/>
      </c>
      <c r="J7" s="19">
        <f>IF(I7="","",IFERROR(E7+INDEX(Setup!$C$2:$C$11,MATCH(C7,Setup!$A$2:$A$11,0))+INDEX(Setup!$D$2:$D$11,MATCH(C7,Setup!$A$2:$A$11,0)),""))</f>
        <v/>
      </c>
      <c r="K7" s="20">
        <f>IF(H7="Eligible",IFERROR((J7-I7)*24,""),"")</f>
        <v/>
      </c>
    </row>
    <row r="8" ht="22" customHeight="1">
      <c r="A8" s="2">
        <f>IF(Availability!A8="","",Availability!A8)</f>
        <v/>
      </c>
      <c r="B8" s="2">
        <f>IF(Availability!B8="","",Availability!B8)</f>
        <v/>
      </c>
      <c r="C8" s="2">
        <f>IF(Availability!C8="","",Availability!C8)</f>
        <v/>
      </c>
      <c r="D8" s="2">
        <f>IF(Availability!D8="","",Availability!D8)</f>
        <v/>
      </c>
      <c r="E8" s="15">
        <f>IF(OR(A8="",B8="",NOT(IFERROR(AND(ISNUMBER(Setup!$F$2),Setup!$F$2=INT(Setup!$F$2),Setup!$F$2&gt;0,WEEKDAY(Setup!$F$2,2)=1),FALSE)),NOT(IFERROR(AND(ISNUMBER(B8),B8=INT(B8),B8&gt;=1,B8&lt;=7),FALSE))),"",Setup!$F$2+B8-1)</f>
        <v/>
      </c>
      <c r="F8" s="2">
        <f>IF(OR(A8="",C8="",E8=""),"",COUNTIF(Exceptions!$E$2:$E$101,A8&amp;"|"&amp;TEXT(E8,"yyyymmdd")&amp;"|"&amp;C8))</f>
        <v/>
      </c>
      <c r="G8" s="2">
        <f>IF(F8&lt;&gt;1,"",IFERROR(INDEX(Exceptions!$D$2:$D$101,MATCH(A8&amp;"|"&amp;TEXT(E8,"yyyymmdd")&amp;"|"&amp;C8,Exceptions!$E$2:$E$101,0)),""))</f>
        <v/>
      </c>
      <c r="H8" s="2">
        <f>IF(AND(A8="",B8="",C8="",D8=""),"",IF(OR(A8="",B8="",C8="",D8="",Availability!E8&lt;&gt;1,F8&gt;1,I8="",J8="",IFERROR(J8&lt;=I8,TRUE),IFERROR(J8-I8&gt;1,TRUE),COUNTIF(Setup!$H$2:$H$101,A8)&lt;&gt;1,COUNTIF(Setup!$J$2:$J$4,D8)&lt;&gt;1,AND(F8=1,COUNTIF(Setup!$J$2:$J$4,G8)&lt;&gt;1),COUNTIFS(Exceptions!$A$2:$A$101,A8,Exceptions!$B$2:$B$101,E8,Exceptions!$C$2:$C$101,C8)&lt;&gt;F8,NOT(IFERROR(AND(ISNUMBER(Setup!$F$2),Setup!$F$2=INT(Setup!$F$2),Setup!$F$2&gt;0,WEEKDAY(Setup!$F$2,2)=1),FALSE)),NOT(IFERROR(AND(ISNUMBER(B8),B8=INT(B8),B8&gt;=1,B8&lt;=7),FALSE))),"Review",IF(IF(F8=1,G8,D8)="Available","Eligible",IF(IF(F8=1,G8,D8)="Unavailable","Unavailable","Unknown"))))</f>
        <v/>
      </c>
      <c r="I8" s="16">
        <f>IF(OR(A8="",C8="",E8="",NOT(IFERROR(AND(COUNTIF(Setup!$A$2:$A$11,C8)=1,COUNT(INDEX(Setup!$B$2:$D$11,MATCH(C8,Setup!$A$2:$A$11,0),0))=3,ISNUMBER(INDEX(Setup!$B$2:$B$11,MATCH(C8,Setup!$A$2:$A$11,0))),ISNUMBER(INDEX(Setup!$C$2:$C$11,MATCH(C8,Setup!$A$2:$A$11,0))),ISNUMBER(INDEX(Setup!$D$2:$D$11,MATCH(C8,Setup!$A$2:$A$11,0))),INDEX(Setup!$B$2:$B$11,MATCH(C8,Setup!$A$2:$A$11,0))&gt;=0,INDEX(Setup!$B$2:$B$11,MATCH(C8,Setup!$A$2:$A$11,0))&lt;=1439/1440,INDEX(Setup!$C$2:$C$11,MATCH(C8,Setup!$A$2:$A$11,0))&gt;=0,INDEX(Setup!$C$2:$C$11,MATCH(C8,Setup!$A$2:$A$11,0))&lt;=1439/1440,OR(INDEX(Setup!$D$2:$D$11,MATCH(C8,Setup!$A$2:$A$11,0))=0,INDEX(Setup!$D$2:$D$11,MATCH(C8,Setup!$A$2:$A$11,0))=1),INDEX(Setup!$C$2:$C$11,MATCH(C8,Setup!$A$2:$A$11,0))+INDEX(Setup!$D$2:$D$11,MATCH(C8,Setup!$A$2:$A$11,0))&gt;INDEX(Setup!$B$2:$B$11,MATCH(C8,Setup!$A$2:$A$11,0)),INDEX(Setup!$C$2:$C$11,MATCH(C8,Setup!$A$2:$A$11,0))+INDEX(Setup!$D$2:$D$11,MATCH(C8,Setup!$A$2:$A$11,0))-INDEX(Setup!$B$2:$B$11,MATCH(C8,Setup!$A$2:$A$11,0))&lt;=1),FALSE))),"",IFERROR(E8+INDEX(Setup!$B$2:$B$11,MATCH(C8,Setup!$A$2:$A$11,0)),""))</f>
        <v/>
      </c>
      <c r="J8" s="16">
        <f>IF(I8="","",IFERROR(E8+INDEX(Setup!$C$2:$C$11,MATCH(C8,Setup!$A$2:$A$11,0))+INDEX(Setup!$D$2:$D$11,MATCH(C8,Setup!$A$2:$A$11,0)),""))</f>
        <v/>
      </c>
      <c r="K8" s="17">
        <f>IF(H8="Eligible",IFERROR((J8-I8)*24,""),"")</f>
        <v/>
      </c>
    </row>
    <row r="9" ht="22" customHeight="1">
      <c r="A9" s="6">
        <f>IF(Availability!A9="","",Availability!A9)</f>
        <v/>
      </c>
      <c r="B9" s="6">
        <f>IF(Availability!B9="","",Availability!B9)</f>
        <v/>
      </c>
      <c r="C9" s="6">
        <f>IF(Availability!C9="","",Availability!C9)</f>
        <v/>
      </c>
      <c r="D9" s="6">
        <f>IF(Availability!D9="","",Availability!D9)</f>
        <v/>
      </c>
      <c r="E9" s="18">
        <f>IF(OR(A9="",B9="",NOT(IFERROR(AND(ISNUMBER(Setup!$F$2),Setup!$F$2=INT(Setup!$F$2),Setup!$F$2&gt;0,WEEKDAY(Setup!$F$2,2)=1),FALSE)),NOT(IFERROR(AND(ISNUMBER(B9),B9=INT(B9),B9&gt;=1,B9&lt;=7),FALSE))),"",Setup!$F$2+B9-1)</f>
        <v/>
      </c>
      <c r="F9" s="6">
        <f>IF(OR(A9="",C9="",E9=""),"",COUNTIF(Exceptions!$E$2:$E$101,A9&amp;"|"&amp;TEXT(E9,"yyyymmdd")&amp;"|"&amp;C9))</f>
        <v/>
      </c>
      <c r="G9" s="6">
        <f>IF(F9&lt;&gt;1,"",IFERROR(INDEX(Exceptions!$D$2:$D$101,MATCH(A9&amp;"|"&amp;TEXT(E9,"yyyymmdd")&amp;"|"&amp;C9,Exceptions!$E$2:$E$101,0)),""))</f>
        <v/>
      </c>
      <c r="H9" s="6">
        <f>IF(AND(A9="",B9="",C9="",D9=""),"",IF(OR(A9="",B9="",C9="",D9="",Availability!E9&lt;&gt;1,F9&gt;1,I9="",J9="",IFERROR(J9&lt;=I9,TRUE),IFERROR(J9-I9&gt;1,TRUE),COUNTIF(Setup!$H$2:$H$101,A9)&lt;&gt;1,COUNTIF(Setup!$J$2:$J$4,D9)&lt;&gt;1,AND(F9=1,COUNTIF(Setup!$J$2:$J$4,G9)&lt;&gt;1),COUNTIFS(Exceptions!$A$2:$A$101,A9,Exceptions!$B$2:$B$101,E9,Exceptions!$C$2:$C$101,C9)&lt;&gt;F9,NOT(IFERROR(AND(ISNUMBER(Setup!$F$2),Setup!$F$2=INT(Setup!$F$2),Setup!$F$2&gt;0,WEEKDAY(Setup!$F$2,2)=1),FALSE)),NOT(IFERROR(AND(ISNUMBER(B9),B9=INT(B9),B9&gt;=1,B9&lt;=7),FALSE))),"Review",IF(IF(F9=1,G9,D9)="Available","Eligible",IF(IF(F9=1,G9,D9)="Unavailable","Unavailable","Unknown"))))</f>
        <v/>
      </c>
      <c r="I9" s="19">
        <f>IF(OR(A9="",C9="",E9="",NOT(IFERROR(AND(COUNTIF(Setup!$A$2:$A$11,C9)=1,COUNT(INDEX(Setup!$B$2:$D$11,MATCH(C9,Setup!$A$2:$A$11,0),0))=3,ISNUMBER(INDEX(Setup!$B$2:$B$11,MATCH(C9,Setup!$A$2:$A$11,0))),ISNUMBER(INDEX(Setup!$C$2:$C$11,MATCH(C9,Setup!$A$2:$A$11,0))),ISNUMBER(INDEX(Setup!$D$2:$D$11,MATCH(C9,Setup!$A$2:$A$11,0))),INDEX(Setup!$B$2:$B$11,MATCH(C9,Setup!$A$2:$A$11,0))&gt;=0,INDEX(Setup!$B$2:$B$11,MATCH(C9,Setup!$A$2:$A$11,0))&lt;=1439/1440,INDEX(Setup!$C$2:$C$11,MATCH(C9,Setup!$A$2:$A$11,0))&gt;=0,INDEX(Setup!$C$2:$C$11,MATCH(C9,Setup!$A$2:$A$11,0))&lt;=1439/1440,OR(INDEX(Setup!$D$2:$D$11,MATCH(C9,Setup!$A$2:$A$11,0))=0,INDEX(Setup!$D$2:$D$11,MATCH(C9,Setup!$A$2:$A$11,0))=1),INDEX(Setup!$C$2:$C$11,MATCH(C9,Setup!$A$2:$A$11,0))+INDEX(Setup!$D$2:$D$11,MATCH(C9,Setup!$A$2:$A$11,0))&gt;INDEX(Setup!$B$2:$B$11,MATCH(C9,Setup!$A$2:$A$11,0)),INDEX(Setup!$C$2:$C$11,MATCH(C9,Setup!$A$2:$A$11,0))+INDEX(Setup!$D$2:$D$11,MATCH(C9,Setup!$A$2:$A$11,0))-INDEX(Setup!$B$2:$B$11,MATCH(C9,Setup!$A$2:$A$11,0))&lt;=1),FALSE))),"",IFERROR(E9+INDEX(Setup!$B$2:$B$11,MATCH(C9,Setup!$A$2:$A$11,0)),""))</f>
        <v/>
      </c>
      <c r="J9" s="19">
        <f>IF(I9="","",IFERROR(E9+INDEX(Setup!$C$2:$C$11,MATCH(C9,Setup!$A$2:$A$11,0))+INDEX(Setup!$D$2:$D$11,MATCH(C9,Setup!$A$2:$A$11,0)),""))</f>
        <v/>
      </c>
      <c r="K9" s="20">
        <f>IF(H9="Eligible",IFERROR((J9-I9)*24,""),"")</f>
        <v/>
      </c>
    </row>
    <row r="10" ht="22" customHeight="1">
      <c r="A10" s="2">
        <f>IF(Availability!A10="","",Availability!A10)</f>
        <v/>
      </c>
      <c r="B10" s="2">
        <f>IF(Availability!B10="","",Availability!B10)</f>
        <v/>
      </c>
      <c r="C10" s="2">
        <f>IF(Availability!C10="","",Availability!C10)</f>
        <v/>
      </c>
      <c r="D10" s="2">
        <f>IF(Availability!D10="","",Availability!D10)</f>
        <v/>
      </c>
      <c r="E10" s="15">
        <f>IF(OR(A10="",B10="",NOT(IFERROR(AND(ISNUMBER(Setup!$F$2),Setup!$F$2=INT(Setup!$F$2),Setup!$F$2&gt;0,WEEKDAY(Setup!$F$2,2)=1),FALSE)),NOT(IFERROR(AND(ISNUMBER(B10),B10=INT(B10),B10&gt;=1,B10&lt;=7),FALSE))),"",Setup!$F$2+B10-1)</f>
        <v/>
      </c>
      <c r="F10" s="2">
        <f>IF(OR(A10="",C10="",E10=""),"",COUNTIF(Exceptions!$E$2:$E$101,A10&amp;"|"&amp;TEXT(E10,"yyyymmdd")&amp;"|"&amp;C10))</f>
        <v/>
      </c>
      <c r="G10" s="2">
        <f>IF(F10&lt;&gt;1,"",IFERROR(INDEX(Exceptions!$D$2:$D$101,MATCH(A10&amp;"|"&amp;TEXT(E10,"yyyymmdd")&amp;"|"&amp;C10,Exceptions!$E$2:$E$101,0)),""))</f>
        <v/>
      </c>
      <c r="H10" s="2">
        <f>IF(AND(A10="",B10="",C10="",D10=""),"",IF(OR(A10="",B10="",C10="",D10="",Availability!E10&lt;&gt;1,F10&gt;1,I10="",J10="",IFERROR(J10&lt;=I10,TRUE),IFERROR(J10-I10&gt;1,TRUE),COUNTIF(Setup!$H$2:$H$101,A10)&lt;&gt;1,COUNTIF(Setup!$J$2:$J$4,D10)&lt;&gt;1,AND(F10=1,COUNTIF(Setup!$J$2:$J$4,G10)&lt;&gt;1),COUNTIFS(Exceptions!$A$2:$A$101,A10,Exceptions!$B$2:$B$101,E10,Exceptions!$C$2:$C$101,C10)&lt;&gt;F10,NOT(IFERROR(AND(ISNUMBER(Setup!$F$2),Setup!$F$2=INT(Setup!$F$2),Setup!$F$2&gt;0,WEEKDAY(Setup!$F$2,2)=1),FALSE)),NOT(IFERROR(AND(ISNUMBER(B10),B10=INT(B10),B10&gt;=1,B10&lt;=7),FALSE))),"Review",IF(IF(F10=1,G10,D10)="Available","Eligible",IF(IF(F10=1,G10,D10)="Unavailable","Unavailable","Unknown"))))</f>
        <v/>
      </c>
      <c r="I10" s="16">
        <f>IF(OR(A10="",C10="",E10="",NOT(IFERROR(AND(COUNTIF(Setup!$A$2:$A$11,C10)=1,COUNT(INDEX(Setup!$B$2:$D$11,MATCH(C10,Setup!$A$2:$A$11,0),0))=3,ISNUMBER(INDEX(Setup!$B$2:$B$11,MATCH(C10,Setup!$A$2:$A$11,0))),ISNUMBER(INDEX(Setup!$C$2:$C$11,MATCH(C10,Setup!$A$2:$A$11,0))),ISNUMBER(INDEX(Setup!$D$2:$D$11,MATCH(C10,Setup!$A$2:$A$11,0))),INDEX(Setup!$B$2:$B$11,MATCH(C10,Setup!$A$2:$A$11,0))&gt;=0,INDEX(Setup!$B$2:$B$11,MATCH(C10,Setup!$A$2:$A$11,0))&lt;=1439/1440,INDEX(Setup!$C$2:$C$11,MATCH(C10,Setup!$A$2:$A$11,0))&gt;=0,INDEX(Setup!$C$2:$C$11,MATCH(C10,Setup!$A$2:$A$11,0))&lt;=1439/1440,OR(INDEX(Setup!$D$2:$D$11,MATCH(C10,Setup!$A$2:$A$11,0))=0,INDEX(Setup!$D$2:$D$11,MATCH(C10,Setup!$A$2:$A$11,0))=1),INDEX(Setup!$C$2:$C$11,MATCH(C10,Setup!$A$2:$A$11,0))+INDEX(Setup!$D$2:$D$11,MATCH(C10,Setup!$A$2:$A$11,0))&gt;INDEX(Setup!$B$2:$B$11,MATCH(C10,Setup!$A$2:$A$11,0)),INDEX(Setup!$C$2:$C$11,MATCH(C10,Setup!$A$2:$A$11,0))+INDEX(Setup!$D$2:$D$11,MATCH(C10,Setup!$A$2:$A$11,0))-INDEX(Setup!$B$2:$B$11,MATCH(C10,Setup!$A$2:$A$11,0))&lt;=1),FALSE))),"",IFERROR(E10+INDEX(Setup!$B$2:$B$11,MATCH(C10,Setup!$A$2:$A$11,0)),""))</f>
        <v/>
      </c>
      <c r="J10" s="16">
        <f>IF(I10="","",IFERROR(E10+INDEX(Setup!$C$2:$C$11,MATCH(C10,Setup!$A$2:$A$11,0))+INDEX(Setup!$D$2:$D$11,MATCH(C10,Setup!$A$2:$A$11,0)),""))</f>
        <v/>
      </c>
      <c r="K10" s="17">
        <f>IF(H10="Eligible",IFERROR((J10-I10)*24,""),"")</f>
        <v/>
      </c>
    </row>
    <row r="11" ht="22" customHeight="1">
      <c r="A11" s="6">
        <f>IF(Availability!A11="","",Availability!A11)</f>
        <v/>
      </c>
      <c r="B11" s="6">
        <f>IF(Availability!B11="","",Availability!B11)</f>
        <v/>
      </c>
      <c r="C11" s="6">
        <f>IF(Availability!C11="","",Availability!C11)</f>
        <v/>
      </c>
      <c r="D11" s="6">
        <f>IF(Availability!D11="","",Availability!D11)</f>
        <v/>
      </c>
      <c r="E11" s="18">
        <f>IF(OR(A11="",B11="",NOT(IFERROR(AND(ISNUMBER(Setup!$F$2),Setup!$F$2=INT(Setup!$F$2),Setup!$F$2&gt;0,WEEKDAY(Setup!$F$2,2)=1),FALSE)),NOT(IFERROR(AND(ISNUMBER(B11),B11=INT(B11),B11&gt;=1,B11&lt;=7),FALSE))),"",Setup!$F$2+B11-1)</f>
        <v/>
      </c>
      <c r="F11" s="6">
        <f>IF(OR(A11="",C11="",E11=""),"",COUNTIF(Exceptions!$E$2:$E$101,A11&amp;"|"&amp;TEXT(E11,"yyyymmdd")&amp;"|"&amp;C11))</f>
        <v/>
      </c>
      <c r="G11" s="6">
        <f>IF(F11&lt;&gt;1,"",IFERROR(INDEX(Exceptions!$D$2:$D$101,MATCH(A11&amp;"|"&amp;TEXT(E11,"yyyymmdd")&amp;"|"&amp;C11,Exceptions!$E$2:$E$101,0)),""))</f>
        <v/>
      </c>
      <c r="H11" s="6">
        <f>IF(AND(A11="",B11="",C11="",D11=""),"",IF(OR(A11="",B11="",C11="",D11="",Availability!E11&lt;&gt;1,F11&gt;1,I11="",J11="",IFERROR(J11&lt;=I11,TRUE),IFERROR(J11-I11&gt;1,TRUE),COUNTIF(Setup!$H$2:$H$101,A11)&lt;&gt;1,COUNTIF(Setup!$J$2:$J$4,D11)&lt;&gt;1,AND(F11=1,COUNTIF(Setup!$J$2:$J$4,G11)&lt;&gt;1),COUNTIFS(Exceptions!$A$2:$A$101,A11,Exceptions!$B$2:$B$101,E11,Exceptions!$C$2:$C$101,C11)&lt;&gt;F11,NOT(IFERROR(AND(ISNUMBER(Setup!$F$2),Setup!$F$2=INT(Setup!$F$2),Setup!$F$2&gt;0,WEEKDAY(Setup!$F$2,2)=1),FALSE)),NOT(IFERROR(AND(ISNUMBER(B11),B11=INT(B11),B11&gt;=1,B11&lt;=7),FALSE))),"Review",IF(IF(F11=1,G11,D11)="Available","Eligible",IF(IF(F11=1,G11,D11)="Unavailable","Unavailable","Unknown"))))</f>
        <v/>
      </c>
      <c r="I11" s="19">
        <f>IF(OR(A11="",C11="",E11="",NOT(IFERROR(AND(COUNTIF(Setup!$A$2:$A$11,C11)=1,COUNT(INDEX(Setup!$B$2:$D$11,MATCH(C11,Setup!$A$2:$A$11,0),0))=3,ISNUMBER(INDEX(Setup!$B$2:$B$11,MATCH(C11,Setup!$A$2:$A$11,0))),ISNUMBER(INDEX(Setup!$C$2:$C$11,MATCH(C11,Setup!$A$2:$A$11,0))),ISNUMBER(INDEX(Setup!$D$2:$D$11,MATCH(C11,Setup!$A$2:$A$11,0))),INDEX(Setup!$B$2:$B$11,MATCH(C11,Setup!$A$2:$A$11,0))&gt;=0,INDEX(Setup!$B$2:$B$11,MATCH(C11,Setup!$A$2:$A$11,0))&lt;=1439/1440,INDEX(Setup!$C$2:$C$11,MATCH(C11,Setup!$A$2:$A$11,0))&gt;=0,INDEX(Setup!$C$2:$C$11,MATCH(C11,Setup!$A$2:$A$11,0))&lt;=1439/1440,OR(INDEX(Setup!$D$2:$D$11,MATCH(C11,Setup!$A$2:$A$11,0))=0,INDEX(Setup!$D$2:$D$11,MATCH(C11,Setup!$A$2:$A$11,0))=1),INDEX(Setup!$C$2:$C$11,MATCH(C11,Setup!$A$2:$A$11,0))+INDEX(Setup!$D$2:$D$11,MATCH(C11,Setup!$A$2:$A$11,0))&gt;INDEX(Setup!$B$2:$B$11,MATCH(C11,Setup!$A$2:$A$11,0)),INDEX(Setup!$C$2:$C$11,MATCH(C11,Setup!$A$2:$A$11,0))+INDEX(Setup!$D$2:$D$11,MATCH(C11,Setup!$A$2:$A$11,0))-INDEX(Setup!$B$2:$B$11,MATCH(C11,Setup!$A$2:$A$11,0))&lt;=1),FALSE))),"",IFERROR(E11+INDEX(Setup!$B$2:$B$11,MATCH(C11,Setup!$A$2:$A$11,0)),""))</f>
        <v/>
      </c>
      <c r="J11" s="19">
        <f>IF(I11="","",IFERROR(E11+INDEX(Setup!$C$2:$C$11,MATCH(C11,Setup!$A$2:$A$11,0))+INDEX(Setup!$D$2:$D$11,MATCH(C11,Setup!$A$2:$A$11,0)),""))</f>
        <v/>
      </c>
      <c r="K11" s="20">
        <f>IF(H11="Eligible",IFERROR((J11-I11)*24,""),"")</f>
        <v/>
      </c>
    </row>
    <row r="12" ht="22" customHeight="1">
      <c r="A12" s="2">
        <f>IF(Availability!A12="","",Availability!A12)</f>
        <v/>
      </c>
      <c r="B12" s="2">
        <f>IF(Availability!B12="","",Availability!B12)</f>
        <v/>
      </c>
      <c r="C12" s="2">
        <f>IF(Availability!C12="","",Availability!C12)</f>
        <v/>
      </c>
      <c r="D12" s="2">
        <f>IF(Availability!D12="","",Availability!D12)</f>
        <v/>
      </c>
      <c r="E12" s="15">
        <f>IF(OR(A12="",B12="",NOT(IFERROR(AND(ISNUMBER(Setup!$F$2),Setup!$F$2=INT(Setup!$F$2),Setup!$F$2&gt;0,WEEKDAY(Setup!$F$2,2)=1),FALSE)),NOT(IFERROR(AND(ISNUMBER(B12),B12=INT(B12),B12&gt;=1,B12&lt;=7),FALSE))),"",Setup!$F$2+B12-1)</f>
        <v/>
      </c>
      <c r="F12" s="2">
        <f>IF(OR(A12="",C12="",E12=""),"",COUNTIF(Exceptions!$E$2:$E$101,A12&amp;"|"&amp;TEXT(E12,"yyyymmdd")&amp;"|"&amp;C12))</f>
        <v/>
      </c>
      <c r="G12" s="2">
        <f>IF(F12&lt;&gt;1,"",IFERROR(INDEX(Exceptions!$D$2:$D$101,MATCH(A12&amp;"|"&amp;TEXT(E12,"yyyymmdd")&amp;"|"&amp;C12,Exceptions!$E$2:$E$101,0)),""))</f>
        <v/>
      </c>
      <c r="H12" s="2">
        <f>IF(AND(A12="",B12="",C12="",D12=""),"",IF(OR(A12="",B12="",C12="",D12="",Availability!E12&lt;&gt;1,F12&gt;1,I12="",J12="",IFERROR(J12&lt;=I12,TRUE),IFERROR(J12-I12&gt;1,TRUE),COUNTIF(Setup!$H$2:$H$101,A12)&lt;&gt;1,COUNTIF(Setup!$J$2:$J$4,D12)&lt;&gt;1,AND(F12=1,COUNTIF(Setup!$J$2:$J$4,G12)&lt;&gt;1),COUNTIFS(Exceptions!$A$2:$A$101,A12,Exceptions!$B$2:$B$101,E12,Exceptions!$C$2:$C$101,C12)&lt;&gt;F12,NOT(IFERROR(AND(ISNUMBER(Setup!$F$2),Setup!$F$2=INT(Setup!$F$2),Setup!$F$2&gt;0,WEEKDAY(Setup!$F$2,2)=1),FALSE)),NOT(IFERROR(AND(ISNUMBER(B12),B12=INT(B12),B12&gt;=1,B12&lt;=7),FALSE))),"Review",IF(IF(F12=1,G12,D12)="Available","Eligible",IF(IF(F12=1,G12,D12)="Unavailable","Unavailable","Unknown"))))</f>
        <v/>
      </c>
      <c r="I12" s="16">
        <f>IF(OR(A12="",C12="",E12="",NOT(IFERROR(AND(COUNTIF(Setup!$A$2:$A$11,C12)=1,COUNT(INDEX(Setup!$B$2:$D$11,MATCH(C12,Setup!$A$2:$A$11,0),0))=3,ISNUMBER(INDEX(Setup!$B$2:$B$11,MATCH(C12,Setup!$A$2:$A$11,0))),ISNUMBER(INDEX(Setup!$C$2:$C$11,MATCH(C12,Setup!$A$2:$A$11,0))),ISNUMBER(INDEX(Setup!$D$2:$D$11,MATCH(C12,Setup!$A$2:$A$11,0))),INDEX(Setup!$B$2:$B$11,MATCH(C12,Setup!$A$2:$A$11,0))&gt;=0,INDEX(Setup!$B$2:$B$11,MATCH(C12,Setup!$A$2:$A$11,0))&lt;=1439/1440,INDEX(Setup!$C$2:$C$11,MATCH(C12,Setup!$A$2:$A$11,0))&gt;=0,INDEX(Setup!$C$2:$C$11,MATCH(C12,Setup!$A$2:$A$11,0))&lt;=1439/1440,OR(INDEX(Setup!$D$2:$D$11,MATCH(C12,Setup!$A$2:$A$11,0))=0,INDEX(Setup!$D$2:$D$11,MATCH(C12,Setup!$A$2:$A$11,0))=1),INDEX(Setup!$C$2:$C$11,MATCH(C12,Setup!$A$2:$A$11,0))+INDEX(Setup!$D$2:$D$11,MATCH(C12,Setup!$A$2:$A$11,0))&gt;INDEX(Setup!$B$2:$B$11,MATCH(C12,Setup!$A$2:$A$11,0)),INDEX(Setup!$C$2:$C$11,MATCH(C12,Setup!$A$2:$A$11,0))+INDEX(Setup!$D$2:$D$11,MATCH(C12,Setup!$A$2:$A$11,0))-INDEX(Setup!$B$2:$B$11,MATCH(C12,Setup!$A$2:$A$11,0))&lt;=1),FALSE))),"",IFERROR(E12+INDEX(Setup!$B$2:$B$11,MATCH(C12,Setup!$A$2:$A$11,0)),""))</f>
        <v/>
      </c>
      <c r="J12" s="16">
        <f>IF(I12="","",IFERROR(E12+INDEX(Setup!$C$2:$C$11,MATCH(C12,Setup!$A$2:$A$11,0))+INDEX(Setup!$D$2:$D$11,MATCH(C12,Setup!$A$2:$A$11,0)),""))</f>
        <v/>
      </c>
      <c r="K12" s="17">
        <f>IF(H12="Eligible",IFERROR((J12-I12)*24,""),"")</f>
        <v/>
      </c>
    </row>
    <row r="13" ht="22" customHeight="1">
      <c r="A13" s="6">
        <f>IF(Availability!A13="","",Availability!A13)</f>
        <v/>
      </c>
      <c r="B13" s="6">
        <f>IF(Availability!B13="","",Availability!B13)</f>
        <v/>
      </c>
      <c r="C13" s="6">
        <f>IF(Availability!C13="","",Availability!C13)</f>
        <v/>
      </c>
      <c r="D13" s="6">
        <f>IF(Availability!D13="","",Availability!D13)</f>
        <v/>
      </c>
      <c r="E13" s="18">
        <f>IF(OR(A13="",B13="",NOT(IFERROR(AND(ISNUMBER(Setup!$F$2),Setup!$F$2=INT(Setup!$F$2),Setup!$F$2&gt;0,WEEKDAY(Setup!$F$2,2)=1),FALSE)),NOT(IFERROR(AND(ISNUMBER(B13),B13=INT(B13),B13&gt;=1,B13&lt;=7),FALSE))),"",Setup!$F$2+B13-1)</f>
        <v/>
      </c>
      <c r="F13" s="6">
        <f>IF(OR(A13="",C13="",E13=""),"",COUNTIF(Exceptions!$E$2:$E$101,A13&amp;"|"&amp;TEXT(E13,"yyyymmdd")&amp;"|"&amp;C13))</f>
        <v/>
      </c>
      <c r="G13" s="6">
        <f>IF(F13&lt;&gt;1,"",IFERROR(INDEX(Exceptions!$D$2:$D$101,MATCH(A13&amp;"|"&amp;TEXT(E13,"yyyymmdd")&amp;"|"&amp;C13,Exceptions!$E$2:$E$101,0)),""))</f>
        <v/>
      </c>
      <c r="H13" s="6">
        <f>IF(AND(A13="",B13="",C13="",D13=""),"",IF(OR(A13="",B13="",C13="",D13="",Availability!E13&lt;&gt;1,F13&gt;1,I13="",J13="",IFERROR(J13&lt;=I13,TRUE),IFERROR(J13-I13&gt;1,TRUE),COUNTIF(Setup!$H$2:$H$101,A13)&lt;&gt;1,COUNTIF(Setup!$J$2:$J$4,D13)&lt;&gt;1,AND(F13=1,COUNTIF(Setup!$J$2:$J$4,G13)&lt;&gt;1),COUNTIFS(Exceptions!$A$2:$A$101,A13,Exceptions!$B$2:$B$101,E13,Exceptions!$C$2:$C$101,C13)&lt;&gt;F13,NOT(IFERROR(AND(ISNUMBER(Setup!$F$2),Setup!$F$2=INT(Setup!$F$2),Setup!$F$2&gt;0,WEEKDAY(Setup!$F$2,2)=1),FALSE)),NOT(IFERROR(AND(ISNUMBER(B13),B13=INT(B13),B13&gt;=1,B13&lt;=7),FALSE))),"Review",IF(IF(F13=1,G13,D13)="Available","Eligible",IF(IF(F13=1,G13,D13)="Unavailable","Unavailable","Unknown"))))</f>
        <v/>
      </c>
      <c r="I13" s="19">
        <f>IF(OR(A13="",C13="",E13="",NOT(IFERROR(AND(COUNTIF(Setup!$A$2:$A$11,C13)=1,COUNT(INDEX(Setup!$B$2:$D$11,MATCH(C13,Setup!$A$2:$A$11,0),0))=3,ISNUMBER(INDEX(Setup!$B$2:$B$11,MATCH(C13,Setup!$A$2:$A$11,0))),ISNUMBER(INDEX(Setup!$C$2:$C$11,MATCH(C13,Setup!$A$2:$A$11,0))),ISNUMBER(INDEX(Setup!$D$2:$D$11,MATCH(C13,Setup!$A$2:$A$11,0))),INDEX(Setup!$B$2:$B$11,MATCH(C13,Setup!$A$2:$A$11,0))&gt;=0,INDEX(Setup!$B$2:$B$11,MATCH(C13,Setup!$A$2:$A$11,0))&lt;=1439/1440,INDEX(Setup!$C$2:$C$11,MATCH(C13,Setup!$A$2:$A$11,0))&gt;=0,INDEX(Setup!$C$2:$C$11,MATCH(C13,Setup!$A$2:$A$11,0))&lt;=1439/1440,OR(INDEX(Setup!$D$2:$D$11,MATCH(C13,Setup!$A$2:$A$11,0))=0,INDEX(Setup!$D$2:$D$11,MATCH(C13,Setup!$A$2:$A$11,0))=1),INDEX(Setup!$C$2:$C$11,MATCH(C13,Setup!$A$2:$A$11,0))+INDEX(Setup!$D$2:$D$11,MATCH(C13,Setup!$A$2:$A$11,0))&gt;INDEX(Setup!$B$2:$B$11,MATCH(C13,Setup!$A$2:$A$11,0)),INDEX(Setup!$C$2:$C$11,MATCH(C13,Setup!$A$2:$A$11,0))+INDEX(Setup!$D$2:$D$11,MATCH(C13,Setup!$A$2:$A$11,0))-INDEX(Setup!$B$2:$B$11,MATCH(C13,Setup!$A$2:$A$11,0))&lt;=1),FALSE))),"",IFERROR(E13+INDEX(Setup!$B$2:$B$11,MATCH(C13,Setup!$A$2:$A$11,0)),""))</f>
        <v/>
      </c>
      <c r="J13" s="19">
        <f>IF(I13="","",IFERROR(E13+INDEX(Setup!$C$2:$C$11,MATCH(C13,Setup!$A$2:$A$11,0))+INDEX(Setup!$D$2:$D$11,MATCH(C13,Setup!$A$2:$A$11,0)),""))</f>
        <v/>
      </c>
      <c r="K13" s="20">
        <f>IF(H13="Eligible",IFERROR((J13-I13)*24,""),"")</f>
        <v/>
      </c>
    </row>
    <row r="14" ht="22" customHeight="1">
      <c r="A14" s="2">
        <f>IF(Availability!A14="","",Availability!A14)</f>
        <v/>
      </c>
      <c r="B14" s="2">
        <f>IF(Availability!B14="","",Availability!B14)</f>
        <v/>
      </c>
      <c r="C14" s="2">
        <f>IF(Availability!C14="","",Availability!C14)</f>
        <v/>
      </c>
      <c r="D14" s="2">
        <f>IF(Availability!D14="","",Availability!D14)</f>
        <v/>
      </c>
      <c r="E14" s="15">
        <f>IF(OR(A14="",B14="",NOT(IFERROR(AND(ISNUMBER(Setup!$F$2),Setup!$F$2=INT(Setup!$F$2),Setup!$F$2&gt;0,WEEKDAY(Setup!$F$2,2)=1),FALSE)),NOT(IFERROR(AND(ISNUMBER(B14),B14=INT(B14),B14&gt;=1,B14&lt;=7),FALSE))),"",Setup!$F$2+B14-1)</f>
        <v/>
      </c>
      <c r="F14" s="2">
        <f>IF(OR(A14="",C14="",E14=""),"",COUNTIF(Exceptions!$E$2:$E$101,A14&amp;"|"&amp;TEXT(E14,"yyyymmdd")&amp;"|"&amp;C14))</f>
        <v/>
      </c>
      <c r="G14" s="2">
        <f>IF(F14&lt;&gt;1,"",IFERROR(INDEX(Exceptions!$D$2:$D$101,MATCH(A14&amp;"|"&amp;TEXT(E14,"yyyymmdd")&amp;"|"&amp;C14,Exceptions!$E$2:$E$101,0)),""))</f>
        <v/>
      </c>
      <c r="H14" s="2">
        <f>IF(AND(A14="",B14="",C14="",D14=""),"",IF(OR(A14="",B14="",C14="",D14="",Availability!E14&lt;&gt;1,F14&gt;1,I14="",J14="",IFERROR(J14&lt;=I14,TRUE),IFERROR(J14-I14&gt;1,TRUE),COUNTIF(Setup!$H$2:$H$101,A14)&lt;&gt;1,COUNTIF(Setup!$J$2:$J$4,D14)&lt;&gt;1,AND(F14=1,COUNTIF(Setup!$J$2:$J$4,G14)&lt;&gt;1),COUNTIFS(Exceptions!$A$2:$A$101,A14,Exceptions!$B$2:$B$101,E14,Exceptions!$C$2:$C$101,C14)&lt;&gt;F14,NOT(IFERROR(AND(ISNUMBER(Setup!$F$2),Setup!$F$2=INT(Setup!$F$2),Setup!$F$2&gt;0,WEEKDAY(Setup!$F$2,2)=1),FALSE)),NOT(IFERROR(AND(ISNUMBER(B14),B14=INT(B14),B14&gt;=1,B14&lt;=7),FALSE))),"Review",IF(IF(F14=1,G14,D14)="Available","Eligible",IF(IF(F14=1,G14,D14)="Unavailable","Unavailable","Unknown"))))</f>
        <v/>
      </c>
      <c r="I14" s="16">
        <f>IF(OR(A14="",C14="",E14="",NOT(IFERROR(AND(COUNTIF(Setup!$A$2:$A$11,C14)=1,COUNT(INDEX(Setup!$B$2:$D$11,MATCH(C14,Setup!$A$2:$A$11,0),0))=3,ISNUMBER(INDEX(Setup!$B$2:$B$11,MATCH(C14,Setup!$A$2:$A$11,0))),ISNUMBER(INDEX(Setup!$C$2:$C$11,MATCH(C14,Setup!$A$2:$A$11,0))),ISNUMBER(INDEX(Setup!$D$2:$D$11,MATCH(C14,Setup!$A$2:$A$11,0))),INDEX(Setup!$B$2:$B$11,MATCH(C14,Setup!$A$2:$A$11,0))&gt;=0,INDEX(Setup!$B$2:$B$11,MATCH(C14,Setup!$A$2:$A$11,0))&lt;=1439/1440,INDEX(Setup!$C$2:$C$11,MATCH(C14,Setup!$A$2:$A$11,0))&gt;=0,INDEX(Setup!$C$2:$C$11,MATCH(C14,Setup!$A$2:$A$11,0))&lt;=1439/1440,OR(INDEX(Setup!$D$2:$D$11,MATCH(C14,Setup!$A$2:$A$11,0))=0,INDEX(Setup!$D$2:$D$11,MATCH(C14,Setup!$A$2:$A$11,0))=1),INDEX(Setup!$C$2:$C$11,MATCH(C14,Setup!$A$2:$A$11,0))+INDEX(Setup!$D$2:$D$11,MATCH(C14,Setup!$A$2:$A$11,0))&gt;INDEX(Setup!$B$2:$B$11,MATCH(C14,Setup!$A$2:$A$11,0)),INDEX(Setup!$C$2:$C$11,MATCH(C14,Setup!$A$2:$A$11,0))+INDEX(Setup!$D$2:$D$11,MATCH(C14,Setup!$A$2:$A$11,0))-INDEX(Setup!$B$2:$B$11,MATCH(C14,Setup!$A$2:$A$11,0))&lt;=1),FALSE))),"",IFERROR(E14+INDEX(Setup!$B$2:$B$11,MATCH(C14,Setup!$A$2:$A$11,0)),""))</f>
        <v/>
      </c>
      <c r="J14" s="16">
        <f>IF(I14="","",IFERROR(E14+INDEX(Setup!$C$2:$C$11,MATCH(C14,Setup!$A$2:$A$11,0))+INDEX(Setup!$D$2:$D$11,MATCH(C14,Setup!$A$2:$A$11,0)),""))</f>
        <v/>
      </c>
      <c r="K14" s="17">
        <f>IF(H14="Eligible",IFERROR((J14-I14)*24,""),"")</f>
        <v/>
      </c>
    </row>
    <row r="15" ht="22" customHeight="1">
      <c r="A15" s="6">
        <f>IF(Availability!A15="","",Availability!A15)</f>
        <v/>
      </c>
      <c r="B15" s="6">
        <f>IF(Availability!B15="","",Availability!B15)</f>
        <v/>
      </c>
      <c r="C15" s="6">
        <f>IF(Availability!C15="","",Availability!C15)</f>
        <v/>
      </c>
      <c r="D15" s="6">
        <f>IF(Availability!D15="","",Availability!D15)</f>
        <v/>
      </c>
      <c r="E15" s="18">
        <f>IF(OR(A15="",B15="",NOT(IFERROR(AND(ISNUMBER(Setup!$F$2),Setup!$F$2=INT(Setup!$F$2),Setup!$F$2&gt;0,WEEKDAY(Setup!$F$2,2)=1),FALSE)),NOT(IFERROR(AND(ISNUMBER(B15),B15=INT(B15),B15&gt;=1,B15&lt;=7),FALSE))),"",Setup!$F$2+B15-1)</f>
        <v/>
      </c>
      <c r="F15" s="6">
        <f>IF(OR(A15="",C15="",E15=""),"",COUNTIF(Exceptions!$E$2:$E$101,A15&amp;"|"&amp;TEXT(E15,"yyyymmdd")&amp;"|"&amp;C15))</f>
        <v/>
      </c>
      <c r="G15" s="6">
        <f>IF(F15&lt;&gt;1,"",IFERROR(INDEX(Exceptions!$D$2:$D$101,MATCH(A15&amp;"|"&amp;TEXT(E15,"yyyymmdd")&amp;"|"&amp;C15,Exceptions!$E$2:$E$101,0)),""))</f>
        <v/>
      </c>
      <c r="H15" s="6">
        <f>IF(AND(A15="",B15="",C15="",D15=""),"",IF(OR(A15="",B15="",C15="",D15="",Availability!E15&lt;&gt;1,F15&gt;1,I15="",J15="",IFERROR(J15&lt;=I15,TRUE),IFERROR(J15-I15&gt;1,TRUE),COUNTIF(Setup!$H$2:$H$101,A15)&lt;&gt;1,COUNTIF(Setup!$J$2:$J$4,D15)&lt;&gt;1,AND(F15=1,COUNTIF(Setup!$J$2:$J$4,G15)&lt;&gt;1),COUNTIFS(Exceptions!$A$2:$A$101,A15,Exceptions!$B$2:$B$101,E15,Exceptions!$C$2:$C$101,C15)&lt;&gt;F15,NOT(IFERROR(AND(ISNUMBER(Setup!$F$2),Setup!$F$2=INT(Setup!$F$2),Setup!$F$2&gt;0,WEEKDAY(Setup!$F$2,2)=1),FALSE)),NOT(IFERROR(AND(ISNUMBER(B15),B15=INT(B15),B15&gt;=1,B15&lt;=7),FALSE))),"Review",IF(IF(F15=1,G15,D15)="Available","Eligible",IF(IF(F15=1,G15,D15)="Unavailable","Unavailable","Unknown"))))</f>
        <v/>
      </c>
      <c r="I15" s="19">
        <f>IF(OR(A15="",C15="",E15="",NOT(IFERROR(AND(COUNTIF(Setup!$A$2:$A$11,C15)=1,COUNT(INDEX(Setup!$B$2:$D$11,MATCH(C15,Setup!$A$2:$A$11,0),0))=3,ISNUMBER(INDEX(Setup!$B$2:$B$11,MATCH(C15,Setup!$A$2:$A$11,0))),ISNUMBER(INDEX(Setup!$C$2:$C$11,MATCH(C15,Setup!$A$2:$A$11,0))),ISNUMBER(INDEX(Setup!$D$2:$D$11,MATCH(C15,Setup!$A$2:$A$11,0))),INDEX(Setup!$B$2:$B$11,MATCH(C15,Setup!$A$2:$A$11,0))&gt;=0,INDEX(Setup!$B$2:$B$11,MATCH(C15,Setup!$A$2:$A$11,0))&lt;=1439/1440,INDEX(Setup!$C$2:$C$11,MATCH(C15,Setup!$A$2:$A$11,0))&gt;=0,INDEX(Setup!$C$2:$C$11,MATCH(C15,Setup!$A$2:$A$11,0))&lt;=1439/1440,OR(INDEX(Setup!$D$2:$D$11,MATCH(C15,Setup!$A$2:$A$11,0))=0,INDEX(Setup!$D$2:$D$11,MATCH(C15,Setup!$A$2:$A$11,0))=1),INDEX(Setup!$C$2:$C$11,MATCH(C15,Setup!$A$2:$A$11,0))+INDEX(Setup!$D$2:$D$11,MATCH(C15,Setup!$A$2:$A$11,0))&gt;INDEX(Setup!$B$2:$B$11,MATCH(C15,Setup!$A$2:$A$11,0)),INDEX(Setup!$C$2:$C$11,MATCH(C15,Setup!$A$2:$A$11,0))+INDEX(Setup!$D$2:$D$11,MATCH(C15,Setup!$A$2:$A$11,0))-INDEX(Setup!$B$2:$B$11,MATCH(C15,Setup!$A$2:$A$11,0))&lt;=1),FALSE))),"",IFERROR(E15+INDEX(Setup!$B$2:$B$11,MATCH(C15,Setup!$A$2:$A$11,0)),""))</f>
        <v/>
      </c>
      <c r="J15" s="19">
        <f>IF(I15="","",IFERROR(E15+INDEX(Setup!$C$2:$C$11,MATCH(C15,Setup!$A$2:$A$11,0))+INDEX(Setup!$D$2:$D$11,MATCH(C15,Setup!$A$2:$A$11,0)),""))</f>
        <v/>
      </c>
      <c r="K15" s="20">
        <f>IF(H15="Eligible",IFERROR((J15-I15)*24,""),"")</f>
        <v/>
      </c>
    </row>
    <row r="16" ht="22" customHeight="1">
      <c r="A16" s="2">
        <f>IF(Availability!A16="","",Availability!A16)</f>
        <v/>
      </c>
      <c r="B16" s="2">
        <f>IF(Availability!B16="","",Availability!B16)</f>
        <v/>
      </c>
      <c r="C16" s="2">
        <f>IF(Availability!C16="","",Availability!C16)</f>
        <v/>
      </c>
      <c r="D16" s="2">
        <f>IF(Availability!D16="","",Availability!D16)</f>
        <v/>
      </c>
      <c r="E16" s="15">
        <f>IF(OR(A16="",B16="",NOT(IFERROR(AND(ISNUMBER(Setup!$F$2),Setup!$F$2=INT(Setup!$F$2),Setup!$F$2&gt;0,WEEKDAY(Setup!$F$2,2)=1),FALSE)),NOT(IFERROR(AND(ISNUMBER(B16),B16=INT(B16),B16&gt;=1,B16&lt;=7),FALSE))),"",Setup!$F$2+B16-1)</f>
        <v/>
      </c>
      <c r="F16" s="2">
        <f>IF(OR(A16="",C16="",E16=""),"",COUNTIF(Exceptions!$E$2:$E$101,A16&amp;"|"&amp;TEXT(E16,"yyyymmdd")&amp;"|"&amp;C16))</f>
        <v/>
      </c>
      <c r="G16" s="2">
        <f>IF(F16&lt;&gt;1,"",IFERROR(INDEX(Exceptions!$D$2:$D$101,MATCH(A16&amp;"|"&amp;TEXT(E16,"yyyymmdd")&amp;"|"&amp;C16,Exceptions!$E$2:$E$101,0)),""))</f>
        <v/>
      </c>
      <c r="H16" s="2">
        <f>IF(AND(A16="",B16="",C16="",D16=""),"",IF(OR(A16="",B16="",C16="",D16="",Availability!E16&lt;&gt;1,F16&gt;1,I16="",J16="",IFERROR(J16&lt;=I16,TRUE),IFERROR(J16-I16&gt;1,TRUE),COUNTIF(Setup!$H$2:$H$101,A16)&lt;&gt;1,COUNTIF(Setup!$J$2:$J$4,D16)&lt;&gt;1,AND(F16=1,COUNTIF(Setup!$J$2:$J$4,G16)&lt;&gt;1),COUNTIFS(Exceptions!$A$2:$A$101,A16,Exceptions!$B$2:$B$101,E16,Exceptions!$C$2:$C$101,C16)&lt;&gt;F16,NOT(IFERROR(AND(ISNUMBER(Setup!$F$2),Setup!$F$2=INT(Setup!$F$2),Setup!$F$2&gt;0,WEEKDAY(Setup!$F$2,2)=1),FALSE)),NOT(IFERROR(AND(ISNUMBER(B16),B16=INT(B16),B16&gt;=1,B16&lt;=7),FALSE))),"Review",IF(IF(F16=1,G16,D16)="Available","Eligible",IF(IF(F16=1,G16,D16)="Unavailable","Unavailable","Unknown"))))</f>
        <v/>
      </c>
      <c r="I16" s="16">
        <f>IF(OR(A16="",C16="",E16="",NOT(IFERROR(AND(COUNTIF(Setup!$A$2:$A$11,C16)=1,COUNT(INDEX(Setup!$B$2:$D$11,MATCH(C16,Setup!$A$2:$A$11,0),0))=3,ISNUMBER(INDEX(Setup!$B$2:$B$11,MATCH(C16,Setup!$A$2:$A$11,0))),ISNUMBER(INDEX(Setup!$C$2:$C$11,MATCH(C16,Setup!$A$2:$A$11,0))),ISNUMBER(INDEX(Setup!$D$2:$D$11,MATCH(C16,Setup!$A$2:$A$11,0))),INDEX(Setup!$B$2:$B$11,MATCH(C16,Setup!$A$2:$A$11,0))&gt;=0,INDEX(Setup!$B$2:$B$11,MATCH(C16,Setup!$A$2:$A$11,0))&lt;=1439/1440,INDEX(Setup!$C$2:$C$11,MATCH(C16,Setup!$A$2:$A$11,0))&gt;=0,INDEX(Setup!$C$2:$C$11,MATCH(C16,Setup!$A$2:$A$11,0))&lt;=1439/1440,OR(INDEX(Setup!$D$2:$D$11,MATCH(C16,Setup!$A$2:$A$11,0))=0,INDEX(Setup!$D$2:$D$11,MATCH(C16,Setup!$A$2:$A$11,0))=1),INDEX(Setup!$C$2:$C$11,MATCH(C16,Setup!$A$2:$A$11,0))+INDEX(Setup!$D$2:$D$11,MATCH(C16,Setup!$A$2:$A$11,0))&gt;INDEX(Setup!$B$2:$B$11,MATCH(C16,Setup!$A$2:$A$11,0)),INDEX(Setup!$C$2:$C$11,MATCH(C16,Setup!$A$2:$A$11,0))+INDEX(Setup!$D$2:$D$11,MATCH(C16,Setup!$A$2:$A$11,0))-INDEX(Setup!$B$2:$B$11,MATCH(C16,Setup!$A$2:$A$11,0))&lt;=1),FALSE))),"",IFERROR(E16+INDEX(Setup!$B$2:$B$11,MATCH(C16,Setup!$A$2:$A$11,0)),""))</f>
        <v/>
      </c>
      <c r="J16" s="16">
        <f>IF(I16="","",IFERROR(E16+INDEX(Setup!$C$2:$C$11,MATCH(C16,Setup!$A$2:$A$11,0))+INDEX(Setup!$D$2:$D$11,MATCH(C16,Setup!$A$2:$A$11,0)),""))</f>
        <v/>
      </c>
      <c r="K16" s="17">
        <f>IF(H16="Eligible",IFERROR((J16-I16)*24,""),"")</f>
        <v/>
      </c>
    </row>
    <row r="17" ht="22" customHeight="1">
      <c r="A17" s="6">
        <f>IF(Availability!A17="","",Availability!A17)</f>
        <v/>
      </c>
      <c r="B17" s="6">
        <f>IF(Availability!B17="","",Availability!B17)</f>
        <v/>
      </c>
      <c r="C17" s="6">
        <f>IF(Availability!C17="","",Availability!C17)</f>
        <v/>
      </c>
      <c r="D17" s="6">
        <f>IF(Availability!D17="","",Availability!D17)</f>
        <v/>
      </c>
      <c r="E17" s="18">
        <f>IF(OR(A17="",B17="",NOT(IFERROR(AND(ISNUMBER(Setup!$F$2),Setup!$F$2=INT(Setup!$F$2),Setup!$F$2&gt;0,WEEKDAY(Setup!$F$2,2)=1),FALSE)),NOT(IFERROR(AND(ISNUMBER(B17),B17=INT(B17),B17&gt;=1,B17&lt;=7),FALSE))),"",Setup!$F$2+B17-1)</f>
        <v/>
      </c>
      <c r="F17" s="6">
        <f>IF(OR(A17="",C17="",E17=""),"",COUNTIF(Exceptions!$E$2:$E$101,A17&amp;"|"&amp;TEXT(E17,"yyyymmdd")&amp;"|"&amp;C17))</f>
        <v/>
      </c>
      <c r="G17" s="6">
        <f>IF(F17&lt;&gt;1,"",IFERROR(INDEX(Exceptions!$D$2:$D$101,MATCH(A17&amp;"|"&amp;TEXT(E17,"yyyymmdd")&amp;"|"&amp;C17,Exceptions!$E$2:$E$101,0)),""))</f>
        <v/>
      </c>
      <c r="H17" s="6">
        <f>IF(AND(A17="",B17="",C17="",D17=""),"",IF(OR(A17="",B17="",C17="",D17="",Availability!E17&lt;&gt;1,F17&gt;1,I17="",J17="",IFERROR(J17&lt;=I17,TRUE),IFERROR(J17-I17&gt;1,TRUE),COUNTIF(Setup!$H$2:$H$101,A17)&lt;&gt;1,COUNTIF(Setup!$J$2:$J$4,D17)&lt;&gt;1,AND(F17=1,COUNTIF(Setup!$J$2:$J$4,G17)&lt;&gt;1),COUNTIFS(Exceptions!$A$2:$A$101,A17,Exceptions!$B$2:$B$101,E17,Exceptions!$C$2:$C$101,C17)&lt;&gt;F17,NOT(IFERROR(AND(ISNUMBER(Setup!$F$2),Setup!$F$2=INT(Setup!$F$2),Setup!$F$2&gt;0,WEEKDAY(Setup!$F$2,2)=1),FALSE)),NOT(IFERROR(AND(ISNUMBER(B17),B17=INT(B17),B17&gt;=1,B17&lt;=7),FALSE))),"Review",IF(IF(F17=1,G17,D17)="Available","Eligible",IF(IF(F17=1,G17,D17)="Unavailable","Unavailable","Unknown"))))</f>
        <v/>
      </c>
      <c r="I17" s="19">
        <f>IF(OR(A17="",C17="",E17="",NOT(IFERROR(AND(COUNTIF(Setup!$A$2:$A$11,C17)=1,COUNT(INDEX(Setup!$B$2:$D$11,MATCH(C17,Setup!$A$2:$A$11,0),0))=3,ISNUMBER(INDEX(Setup!$B$2:$B$11,MATCH(C17,Setup!$A$2:$A$11,0))),ISNUMBER(INDEX(Setup!$C$2:$C$11,MATCH(C17,Setup!$A$2:$A$11,0))),ISNUMBER(INDEX(Setup!$D$2:$D$11,MATCH(C17,Setup!$A$2:$A$11,0))),INDEX(Setup!$B$2:$B$11,MATCH(C17,Setup!$A$2:$A$11,0))&gt;=0,INDEX(Setup!$B$2:$B$11,MATCH(C17,Setup!$A$2:$A$11,0))&lt;=1439/1440,INDEX(Setup!$C$2:$C$11,MATCH(C17,Setup!$A$2:$A$11,0))&gt;=0,INDEX(Setup!$C$2:$C$11,MATCH(C17,Setup!$A$2:$A$11,0))&lt;=1439/1440,OR(INDEX(Setup!$D$2:$D$11,MATCH(C17,Setup!$A$2:$A$11,0))=0,INDEX(Setup!$D$2:$D$11,MATCH(C17,Setup!$A$2:$A$11,0))=1),INDEX(Setup!$C$2:$C$11,MATCH(C17,Setup!$A$2:$A$11,0))+INDEX(Setup!$D$2:$D$11,MATCH(C17,Setup!$A$2:$A$11,0))&gt;INDEX(Setup!$B$2:$B$11,MATCH(C17,Setup!$A$2:$A$11,0)),INDEX(Setup!$C$2:$C$11,MATCH(C17,Setup!$A$2:$A$11,0))+INDEX(Setup!$D$2:$D$11,MATCH(C17,Setup!$A$2:$A$11,0))-INDEX(Setup!$B$2:$B$11,MATCH(C17,Setup!$A$2:$A$11,0))&lt;=1),FALSE))),"",IFERROR(E17+INDEX(Setup!$B$2:$B$11,MATCH(C17,Setup!$A$2:$A$11,0)),""))</f>
        <v/>
      </c>
      <c r="J17" s="19">
        <f>IF(I17="","",IFERROR(E17+INDEX(Setup!$C$2:$C$11,MATCH(C17,Setup!$A$2:$A$11,0))+INDEX(Setup!$D$2:$D$11,MATCH(C17,Setup!$A$2:$A$11,0)),""))</f>
        <v/>
      </c>
      <c r="K17" s="20">
        <f>IF(H17="Eligible",IFERROR((J17-I17)*24,""),"")</f>
        <v/>
      </c>
    </row>
    <row r="18" ht="22" customHeight="1">
      <c r="A18" s="2">
        <f>IF(Availability!A18="","",Availability!A18)</f>
        <v/>
      </c>
      <c r="B18" s="2">
        <f>IF(Availability!B18="","",Availability!B18)</f>
        <v/>
      </c>
      <c r="C18" s="2">
        <f>IF(Availability!C18="","",Availability!C18)</f>
        <v/>
      </c>
      <c r="D18" s="2">
        <f>IF(Availability!D18="","",Availability!D18)</f>
        <v/>
      </c>
      <c r="E18" s="15">
        <f>IF(OR(A18="",B18="",NOT(IFERROR(AND(ISNUMBER(Setup!$F$2),Setup!$F$2=INT(Setup!$F$2),Setup!$F$2&gt;0,WEEKDAY(Setup!$F$2,2)=1),FALSE)),NOT(IFERROR(AND(ISNUMBER(B18),B18=INT(B18),B18&gt;=1,B18&lt;=7),FALSE))),"",Setup!$F$2+B18-1)</f>
        <v/>
      </c>
      <c r="F18" s="2">
        <f>IF(OR(A18="",C18="",E18=""),"",COUNTIF(Exceptions!$E$2:$E$101,A18&amp;"|"&amp;TEXT(E18,"yyyymmdd")&amp;"|"&amp;C18))</f>
        <v/>
      </c>
      <c r="G18" s="2">
        <f>IF(F18&lt;&gt;1,"",IFERROR(INDEX(Exceptions!$D$2:$D$101,MATCH(A18&amp;"|"&amp;TEXT(E18,"yyyymmdd")&amp;"|"&amp;C18,Exceptions!$E$2:$E$101,0)),""))</f>
        <v/>
      </c>
      <c r="H18" s="2">
        <f>IF(AND(A18="",B18="",C18="",D18=""),"",IF(OR(A18="",B18="",C18="",D18="",Availability!E18&lt;&gt;1,F18&gt;1,I18="",J18="",IFERROR(J18&lt;=I18,TRUE),IFERROR(J18-I18&gt;1,TRUE),COUNTIF(Setup!$H$2:$H$101,A18)&lt;&gt;1,COUNTIF(Setup!$J$2:$J$4,D18)&lt;&gt;1,AND(F18=1,COUNTIF(Setup!$J$2:$J$4,G18)&lt;&gt;1),COUNTIFS(Exceptions!$A$2:$A$101,A18,Exceptions!$B$2:$B$101,E18,Exceptions!$C$2:$C$101,C18)&lt;&gt;F18,NOT(IFERROR(AND(ISNUMBER(Setup!$F$2),Setup!$F$2=INT(Setup!$F$2),Setup!$F$2&gt;0,WEEKDAY(Setup!$F$2,2)=1),FALSE)),NOT(IFERROR(AND(ISNUMBER(B18),B18=INT(B18),B18&gt;=1,B18&lt;=7),FALSE))),"Review",IF(IF(F18=1,G18,D18)="Available","Eligible",IF(IF(F18=1,G18,D18)="Unavailable","Unavailable","Unknown"))))</f>
        <v/>
      </c>
      <c r="I18" s="16">
        <f>IF(OR(A18="",C18="",E18="",NOT(IFERROR(AND(COUNTIF(Setup!$A$2:$A$11,C18)=1,COUNT(INDEX(Setup!$B$2:$D$11,MATCH(C18,Setup!$A$2:$A$11,0),0))=3,ISNUMBER(INDEX(Setup!$B$2:$B$11,MATCH(C18,Setup!$A$2:$A$11,0))),ISNUMBER(INDEX(Setup!$C$2:$C$11,MATCH(C18,Setup!$A$2:$A$11,0))),ISNUMBER(INDEX(Setup!$D$2:$D$11,MATCH(C18,Setup!$A$2:$A$11,0))),INDEX(Setup!$B$2:$B$11,MATCH(C18,Setup!$A$2:$A$11,0))&gt;=0,INDEX(Setup!$B$2:$B$11,MATCH(C18,Setup!$A$2:$A$11,0))&lt;=1439/1440,INDEX(Setup!$C$2:$C$11,MATCH(C18,Setup!$A$2:$A$11,0))&gt;=0,INDEX(Setup!$C$2:$C$11,MATCH(C18,Setup!$A$2:$A$11,0))&lt;=1439/1440,OR(INDEX(Setup!$D$2:$D$11,MATCH(C18,Setup!$A$2:$A$11,0))=0,INDEX(Setup!$D$2:$D$11,MATCH(C18,Setup!$A$2:$A$11,0))=1),INDEX(Setup!$C$2:$C$11,MATCH(C18,Setup!$A$2:$A$11,0))+INDEX(Setup!$D$2:$D$11,MATCH(C18,Setup!$A$2:$A$11,0))&gt;INDEX(Setup!$B$2:$B$11,MATCH(C18,Setup!$A$2:$A$11,0)),INDEX(Setup!$C$2:$C$11,MATCH(C18,Setup!$A$2:$A$11,0))+INDEX(Setup!$D$2:$D$11,MATCH(C18,Setup!$A$2:$A$11,0))-INDEX(Setup!$B$2:$B$11,MATCH(C18,Setup!$A$2:$A$11,0))&lt;=1),FALSE))),"",IFERROR(E18+INDEX(Setup!$B$2:$B$11,MATCH(C18,Setup!$A$2:$A$11,0)),""))</f>
        <v/>
      </c>
      <c r="J18" s="16">
        <f>IF(I18="","",IFERROR(E18+INDEX(Setup!$C$2:$C$11,MATCH(C18,Setup!$A$2:$A$11,0))+INDEX(Setup!$D$2:$D$11,MATCH(C18,Setup!$A$2:$A$11,0)),""))</f>
        <v/>
      </c>
      <c r="K18" s="17">
        <f>IF(H18="Eligible",IFERROR((J18-I18)*24,""),"")</f>
        <v/>
      </c>
    </row>
    <row r="19" ht="22" customHeight="1">
      <c r="A19" s="6">
        <f>IF(Availability!A19="","",Availability!A19)</f>
        <v/>
      </c>
      <c r="B19" s="6">
        <f>IF(Availability!B19="","",Availability!B19)</f>
        <v/>
      </c>
      <c r="C19" s="6">
        <f>IF(Availability!C19="","",Availability!C19)</f>
        <v/>
      </c>
      <c r="D19" s="6">
        <f>IF(Availability!D19="","",Availability!D19)</f>
        <v/>
      </c>
      <c r="E19" s="18">
        <f>IF(OR(A19="",B19="",NOT(IFERROR(AND(ISNUMBER(Setup!$F$2),Setup!$F$2=INT(Setup!$F$2),Setup!$F$2&gt;0,WEEKDAY(Setup!$F$2,2)=1),FALSE)),NOT(IFERROR(AND(ISNUMBER(B19),B19=INT(B19),B19&gt;=1,B19&lt;=7),FALSE))),"",Setup!$F$2+B19-1)</f>
        <v/>
      </c>
      <c r="F19" s="6">
        <f>IF(OR(A19="",C19="",E19=""),"",COUNTIF(Exceptions!$E$2:$E$101,A19&amp;"|"&amp;TEXT(E19,"yyyymmdd")&amp;"|"&amp;C19))</f>
        <v/>
      </c>
      <c r="G19" s="6">
        <f>IF(F19&lt;&gt;1,"",IFERROR(INDEX(Exceptions!$D$2:$D$101,MATCH(A19&amp;"|"&amp;TEXT(E19,"yyyymmdd")&amp;"|"&amp;C19,Exceptions!$E$2:$E$101,0)),""))</f>
        <v/>
      </c>
      <c r="H19" s="6">
        <f>IF(AND(A19="",B19="",C19="",D19=""),"",IF(OR(A19="",B19="",C19="",D19="",Availability!E19&lt;&gt;1,F19&gt;1,I19="",J19="",IFERROR(J19&lt;=I19,TRUE),IFERROR(J19-I19&gt;1,TRUE),COUNTIF(Setup!$H$2:$H$101,A19)&lt;&gt;1,COUNTIF(Setup!$J$2:$J$4,D19)&lt;&gt;1,AND(F19=1,COUNTIF(Setup!$J$2:$J$4,G19)&lt;&gt;1),COUNTIFS(Exceptions!$A$2:$A$101,A19,Exceptions!$B$2:$B$101,E19,Exceptions!$C$2:$C$101,C19)&lt;&gt;F19,NOT(IFERROR(AND(ISNUMBER(Setup!$F$2),Setup!$F$2=INT(Setup!$F$2),Setup!$F$2&gt;0,WEEKDAY(Setup!$F$2,2)=1),FALSE)),NOT(IFERROR(AND(ISNUMBER(B19),B19=INT(B19),B19&gt;=1,B19&lt;=7),FALSE))),"Review",IF(IF(F19=1,G19,D19)="Available","Eligible",IF(IF(F19=1,G19,D19)="Unavailable","Unavailable","Unknown"))))</f>
        <v/>
      </c>
      <c r="I19" s="19">
        <f>IF(OR(A19="",C19="",E19="",NOT(IFERROR(AND(COUNTIF(Setup!$A$2:$A$11,C19)=1,COUNT(INDEX(Setup!$B$2:$D$11,MATCH(C19,Setup!$A$2:$A$11,0),0))=3,ISNUMBER(INDEX(Setup!$B$2:$B$11,MATCH(C19,Setup!$A$2:$A$11,0))),ISNUMBER(INDEX(Setup!$C$2:$C$11,MATCH(C19,Setup!$A$2:$A$11,0))),ISNUMBER(INDEX(Setup!$D$2:$D$11,MATCH(C19,Setup!$A$2:$A$11,0))),INDEX(Setup!$B$2:$B$11,MATCH(C19,Setup!$A$2:$A$11,0))&gt;=0,INDEX(Setup!$B$2:$B$11,MATCH(C19,Setup!$A$2:$A$11,0))&lt;=1439/1440,INDEX(Setup!$C$2:$C$11,MATCH(C19,Setup!$A$2:$A$11,0))&gt;=0,INDEX(Setup!$C$2:$C$11,MATCH(C19,Setup!$A$2:$A$11,0))&lt;=1439/1440,OR(INDEX(Setup!$D$2:$D$11,MATCH(C19,Setup!$A$2:$A$11,0))=0,INDEX(Setup!$D$2:$D$11,MATCH(C19,Setup!$A$2:$A$11,0))=1),INDEX(Setup!$C$2:$C$11,MATCH(C19,Setup!$A$2:$A$11,0))+INDEX(Setup!$D$2:$D$11,MATCH(C19,Setup!$A$2:$A$11,0))&gt;INDEX(Setup!$B$2:$B$11,MATCH(C19,Setup!$A$2:$A$11,0)),INDEX(Setup!$C$2:$C$11,MATCH(C19,Setup!$A$2:$A$11,0))+INDEX(Setup!$D$2:$D$11,MATCH(C19,Setup!$A$2:$A$11,0))-INDEX(Setup!$B$2:$B$11,MATCH(C19,Setup!$A$2:$A$11,0))&lt;=1),FALSE))),"",IFERROR(E19+INDEX(Setup!$B$2:$B$11,MATCH(C19,Setup!$A$2:$A$11,0)),""))</f>
        <v/>
      </c>
      <c r="J19" s="19">
        <f>IF(I19="","",IFERROR(E19+INDEX(Setup!$C$2:$C$11,MATCH(C19,Setup!$A$2:$A$11,0))+INDEX(Setup!$D$2:$D$11,MATCH(C19,Setup!$A$2:$A$11,0)),""))</f>
        <v/>
      </c>
      <c r="K19" s="20">
        <f>IF(H19="Eligible",IFERROR((J19-I19)*24,""),"")</f>
        <v/>
      </c>
    </row>
    <row r="20" ht="22" customHeight="1">
      <c r="A20" s="2">
        <f>IF(Availability!A20="","",Availability!A20)</f>
        <v/>
      </c>
      <c r="B20" s="2">
        <f>IF(Availability!B20="","",Availability!B20)</f>
        <v/>
      </c>
      <c r="C20" s="2">
        <f>IF(Availability!C20="","",Availability!C20)</f>
        <v/>
      </c>
      <c r="D20" s="2">
        <f>IF(Availability!D20="","",Availability!D20)</f>
        <v/>
      </c>
      <c r="E20" s="15">
        <f>IF(OR(A20="",B20="",NOT(IFERROR(AND(ISNUMBER(Setup!$F$2),Setup!$F$2=INT(Setup!$F$2),Setup!$F$2&gt;0,WEEKDAY(Setup!$F$2,2)=1),FALSE)),NOT(IFERROR(AND(ISNUMBER(B20),B20=INT(B20),B20&gt;=1,B20&lt;=7),FALSE))),"",Setup!$F$2+B20-1)</f>
        <v/>
      </c>
      <c r="F20" s="2">
        <f>IF(OR(A20="",C20="",E20=""),"",COUNTIF(Exceptions!$E$2:$E$101,A20&amp;"|"&amp;TEXT(E20,"yyyymmdd")&amp;"|"&amp;C20))</f>
        <v/>
      </c>
      <c r="G20" s="2">
        <f>IF(F20&lt;&gt;1,"",IFERROR(INDEX(Exceptions!$D$2:$D$101,MATCH(A20&amp;"|"&amp;TEXT(E20,"yyyymmdd")&amp;"|"&amp;C20,Exceptions!$E$2:$E$101,0)),""))</f>
        <v/>
      </c>
      <c r="H20" s="2">
        <f>IF(AND(A20="",B20="",C20="",D20=""),"",IF(OR(A20="",B20="",C20="",D20="",Availability!E20&lt;&gt;1,F20&gt;1,I20="",J20="",IFERROR(J20&lt;=I20,TRUE),IFERROR(J20-I20&gt;1,TRUE),COUNTIF(Setup!$H$2:$H$101,A20)&lt;&gt;1,COUNTIF(Setup!$J$2:$J$4,D20)&lt;&gt;1,AND(F20=1,COUNTIF(Setup!$J$2:$J$4,G20)&lt;&gt;1),COUNTIFS(Exceptions!$A$2:$A$101,A20,Exceptions!$B$2:$B$101,E20,Exceptions!$C$2:$C$101,C20)&lt;&gt;F20,NOT(IFERROR(AND(ISNUMBER(Setup!$F$2),Setup!$F$2=INT(Setup!$F$2),Setup!$F$2&gt;0,WEEKDAY(Setup!$F$2,2)=1),FALSE)),NOT(IFERROR(AND(ISNUMBER(B20),B20=INT(B20),B20&gt;=1,B20&lt;=7),FALSE))),"Review",IF(IF(F20=1,G20,D20)="Available","Eligible",IF(IF(F20=1,G20,D20)="Unavailable","Unavailable","Unknown"))))</f>
        <v/>
      </c>
      <c r="I20" s="16">
        <f>IF(OR(A20="",C20="",E20="",NOT(IFERROR(AND(COUNTIF(Setup!$A$2:$A$11,C20)=1,COUNT(INDEX(Setup!$B$2:$D$11,MATCH(C20,Setup!$A$2:$A$11,0),0))=3,ISNUMBER(INDEX(Setup!$B$2:$B$11,MATCH(C20,Setup!$A$2:$A$11,0))),ISNUMBER(INDEX(Setup!$C$2:$C$11,MATCH(C20,Setup!$A$2:$A$11,0))),ISNUMBER(INDEX(Setup!$D$2:$D$11,MATCH(C20,Setup!$A$2:$A$11,0))),INDEX(Setup!$B$2:$B$11,MATCH(C20,Setup!$A$2:$A$11,0))&gt;=0,INDEX(Setup!$B$2:$B$11,MATCH(C20,Setup!$A$2:$A$11,0))&lt;=1439/1440,INDEX(Setup!$C$2:$C$11,MATCH(C20,Setup!$A$2:$A$11,0))&gt;=0,INDEX(Setup!$C$2:$C$11,MATCH(C20,Setup!$A$2:$A$11,0))&lt;=1439/1440,OR(INDEX(Setup!$D$2:$D$11,MATCH(C20,Setup!$A$2:$A$11,0))=0,INDEX(Setup!$D$2:$D$11,MATCH(C20,Setup!$A$2:$A$11,0))=1),INDEX(Setup!$C$2:$C$11,MATCH(C20,Setup!$A$2:$A$11,0))+INDEX(Setup!$D$2:$D$11,MATCH(C20,Setup!$A$2:$A$11,0))&gt;INDEX(Setup!$B$2:$B$11,MATCH(C20,Setup!$A$2:$A$11,0)),INDEX(Setup!$C$2:$C$11,MATCH(C20,Setup!$A$2:$A$11,0))+INDEX(Setup!$D$2:$D$11,MATCH(C20,Setup!$A$2:$A$11,0))-INDEX(Setup!$B$2:$B$11,MATCH(C20,Setup!$A$2:$A$11,0))&lt;=1),FALSE))),"",IFERROR(E20+INDEX(Setup!$B$2:$B$11,MATCH(C20,Setup!$A$2:$A$11,0)),""))</f>
        <v/>
      </c>
      <c r="J20" s="16">
        <f>IF(I20="","",IFERROR(E20+INDEX(Setup!$C$2:$C$11,MATCH(C20,Setup!$A$2:$A$11,0))+INDEX(Setup!$D$2:$D$11,MATCH(C20,Setup!$A$2:$A$11,0)),""))</f>
        <v/>
      </c>
      <c r="K20" s="17">
        <f>IF(H20="Eligible",IFERROR((J20-I20)*24,""),"")</f>
        <v/>
      </c>
    </row>
    <row r="21" ht="22" customHeight="1">
      <c r="A21" s="6">
        <f>IF(Availability!A21="","",Availability!A21)</f>
        <v/>
      </c>
      <c r="B21" s="6">
        <f>IF(Availability!B21="","",Availability!B21)</f>
        <v/>
      </c>
      <c r="C21" s="6">
        <f>IF(Availability!C21="","",Availability!C21)</f>
        <v/>
      </c>
      <c r="D21" s="6">
        <f>IF(Availability!D21="","",Availability!D21)</f>
        <v/>
      </c>
      <c r="E21" s="18">
        <f>IF(OR(A21="",B21="",NOT(IFERROR(AND(ISNUMBER(Setup!$F$2),Setup!$F$2=INT(Setup!$F$2),Setup!$F$2&gt;0,WEEKDAY(Setup!$F$2,2)=1),FALSE)),NOT(IFERROR(AND(ISNUMBER(B21),B21=INT(B21),B21&gt;=1,B21&lt;=7),FALSE))),"",Setup!$F$2+B21-1)</f>
        <v/>
      </c>
      <c r="F21" s="6">
        <f>IF(OR(A21="",C21="",E21=""),"",COUNTIF(Exceptions!$E$2:$E$101,A21&amp;"|"&amp;TEXT(E21,"yyyymmdd")&amp;"|"&amp;C21))</f>
        <v/>
      </c>
      <c r="G21" s="6">
        <f>IF(F21&lt;&gt;1,"",IFERROR(INDEX(Exceptions!$D$2:$D$101,MATCH(A21&amp;"|"&amp;TEXT(E21,"yyyymmdd")&amp;"|"&amp;C21,Exceptions!$E$2:$E$101,0)),""))</f>
        <v/>
      </c>
      <c r="H21" s="6">
        <f>IF(AND(A21="",B21="",C21="",D21=""),"",IF(OR(A21="",B21="",C21="",D21="",Availability!E21&lt;&gt;1,F21&gt;1,I21="",J21="",IFERROR(J21&lt;=I21,TRUE),IFERROR(J21-I21&gt;1,TRUE),COUNTIF(Setup!$H$2:$H$101,A21)&lt;&gt;1,COUNTIF(Setup!$J$2:$J$4,D21)&lt;&gt;1,AND(F21=1,COUNTIF(Setup!$J$2:$J$4,G21)&lt;&gt;1),COUNTIFS(Exceptions!$A$2:$A$101,A21,Exceptions!$B$2:$B$101,E21,Exceptions!$C$2:$C$101,C21)&lt;&gt;F21,NOT(IFERROR(AND(ISNUMBER(Setup!$F$2),Setup!$F$2=INT(Setup!$F$2),Setup!$F$2&gt;0,WEEKDAY(Setup!$F$2,2)=1),FALSE)),NOT(IFERROR(AND(ISNUMBER(B21),B21=INT(B21),B21&gt;=1,B21&lt;=7),FALSE))),"Review",IF(IF(F21=1,G21,D21)="Available","Eligible",IF(IF(F21=1,G21,D21)="Unavailable","Unavailable","Unknown"))))</f>
        <v/>
      </c>
      <c r="I21" s="19">
        <f>IF(OR(A21="",C21="",E21="",NOT(IFERROR(AND(COUNTIF(Setup!$A$2:$A$11,C21)=1,COUNT(INDEX(Setup!$B$2:$D$11,MATCH(C21,Setup!$A$2:$A$11,0),0))=3,ISNUMBER(INDEX(Setup!$B$2:$B$11,MATCH(C21,Setup!$A$2:$A$11,0))),ISNUMBER(INDEX(Setup!$C$2:$C$11,MATCH(C21,Setup!$A$2:$A$11,0))),ISNUMBER(INDEX(Setup!$D$2:$D$11,MATCH(C21,Setup!$A$2:$A$11,0))),INDEX(Setup!$B$2:$B$11,MATCH(C21,Setup!$A$2:$A$11,0))&gt;=0,INDEX(Setup!$B$2:$B$11,MATCH(C21,Setup!$A$2:$A$11,0))&lt;=1439/1440,INDEX(Setup!$C$2:$C$11,MATCH(C21,Setup!$A$2:$A$11,0))&gt;=0,INDEX(Setup!$C$2:$C$11,MATCH(C21,Setup!$A$2:$A$11,0))&lt;=1439/1440,OR(INDEX(Setup!$D$2:$D$11,MATCH(C21,Setup!$A$2:$A$11,0))=0,INDEX(Setup!$D$2:$D$11,MATCH(C21,Setup!$A$2:$A$11,0))=1),INDEX(Setup!$C$2:$C$11,MATCH(C21,Setup!$A$2:$A$11,0))+INDEX(Setup!$D$2:$D$11,MATCH(C21,Setup!$A$2:$A$11,0))&gt;INDEX(Setup!$B$2:$B$11,MATCH(C21,Setup!$A$2:$A$11,0)),INDEX(Setup!$C$2:$C$11,MATCH(C21,Setup!$A$2:$A$11,0))+INDEX(Setup!$D$2:$D$11,MATCH(C21,Setup!$A$2:$A$11,0))-INDEX(Setup!$B$2:$B$11,MATCH(C21,Setup!$A$2:$A$11,0))&lt;=1),FALSE))),"",IFERROR(E21+INDEX(Setup!$B$2:$B$11,MATCH(C21,Setup!$A$2:$A$11,0)),""))</f>
        <v/>
      </c>
      <c r="J21" s="19">
        <f>IF(I21="","",IFERROR(E21+INDEX(Setup!$C$2:$C$11,MATCH(C21,Setup!$A$2:$A$11,0))+INDEX(Setup!$D$2:$D$11,MATCH(C21,Setup!$A$2:$A$11,0)),""))</f>
        <v/>
      </c>
      <c r="K21" s="20">
        <f>IF(H21="Eligible",IFERROR((J21-I21)*24,""),"")</f>
        <v/>
      </c>
    </row>
    <row r="22" ht="22" customHeight="1">
      <c r="A22" s="2">
        <f>IF(Availability!A22="","",Availability!A22)</f>
        <v/>
      </c>
      <c r="B22" s="2">
        <f>IF(Availability!B22="","",Availability!B22)</f>
        <v/>
      </c>
      <c r="C22" s="2">
        <f>IF(Availability!C22="","",Availability!C22)</f>
        <v/>
      </c>
      <c r="D22" s="2">
        <f>IF(Availability!D22="","",Availability!D22)</f>
        <v/>
      </c>
      <c r="E22" s="15">
        <f>IF(OR(A22="",B22="",NOT(IFERROR(AND(ISNUMBER(Setup!$F$2),Setup!$F$2=INT(Setup!$F$2),Setup!$F$2&gt;0,WEEKDAY(Setup!$F$2,2)=1),FALSE)),NOT(IFERROR(AND(ISNUMBER(B22),B22=INT(B22),B22&gt;=1,B22&lt;=7),FALSE))),"",Setup!$F$2+B22-1)</f>
        <v/>
      </c>
      <c r="F22" s="2">
        <f>IF(OR(A22="",C22="",E22=""),"",COUNTIF(Exceptions!$E$2:$E$101,A22&amp;"|"&amp;TEXT(E22,"yyyymmdd")&amp;"|"&amp;C22))</f>
        <v/>
      </c>
      <c r="G22" s="2">
        <f>IF(F22&lt;&gt;1,"",IFERROR(INDEX(Exceptions!$D$2:$D$101,MATCH(A22&amp;"|"&amp;TEXT(E22,"yyyymmdd")&amp;"|"&amp;C22,Exceptions!$E$2:$E$101,0)),""))</f>
        <v/>
      </c>
      <c r="H22" s="2">
        <f>IF(AND(A22="",B22="",C22="",D22=""),"",IF(OR(A22="",B22="",C22="",D22="",Availability!E22&lt;&gt;1,F22&gt;1,I22="",J22="",IFERROR(J22&lt;=I22,TRUE),IFERROR(J22-I22&gt;1,TRUE),COUNTIF(Setup!$H$2:$H$101,A22)&lt;&gt;1,COUNTIF(Setup!$J$2:$J$4,D22)&lt;&gt;1,AND(F22=1,COUNTIF(Setup!$J$2:$J$4,G22)&lt;&gt;1),COUNTIFS(Exceptions!$A$2:$A$101,A22,Exceptions!$B$2:$B$101,E22,Exceptions!$C$2:$C$101,C22)&lt;&gt;F22,NOT(IFERROR(AND(ISNUMBER(Setup!$F$2),Setup!$F$2=INT(Setup!$F$2),Setup!$F$2&gt;0,WEEKDAY(Setup!$F$2,2)=1),FALSE)),NOT(IFERROR(AND(ISNUMBER(B22),B22=INT(B22),B22&gt;=1,B22&lt;=7),FALSE))),"Review",IF(IF(F22=1,G22,D22)="Available","Eligible",IF(IF(F22=1,G22,D22)="Unavailable","Unavailable","Unknown"))))</f>
        <v/>
      </c>
      <c r="I22" s="16">
        <f>IF(OR(A22="",C22="",E22="",NOT(IFERROR(AND(COUNTIF(Setup!$A$2:$A$11,C22)=1,COUNT(INDEX(Setup!$B$2:$D$11,MATCH(C22,Setup!$A$2:$A$11,0),0))=3,ISNUMBER(INDEX(Setup!$B$2:$B$11,MATCH(C22,Setup!$A$2:$A$11,0))),ISNUMBER(INDEX(Setup!$C$2:$C$11,MATCH(C22,Setup!$A$2:$A$11,0))),ISNUMBER(INDEX(Setup!$D$2:$D$11,MATCH(C22,Setup!$A$2:$A$11,0))),INDEX(Setup!$B$2:$B$11,MATCH(C22,Setup!$A$2:$A$11,0))&gt;=0,INDEX(Setup!$B$2:$B$11,MATCH(C22,Setup!$A$2:$A$11,0))&lt;=1439/1440,INDEX(Setup!$C$2:$C$11,MATCH(C22,Setup!$A$2:$A$11,0))&gt;=0,INDEX(Setup!$C$2:$C$11,MATCH(C22,Setup!$A$2:$A$11,0))&lt;=1439/1440,OR(INDEX(Setup!$D$2:$D$11,MATCH(C22,Setup!$A$2:$A$11,0))=0,INDEX(Setup!$D$2:$D$11,MATCH(C22,Setup!$A$2:$A$11,0))=1),INDEX(Setup!$C$2:$C$11,MATCH(C22,Setup!$A$2:$A$11,0))+INDEX(Setup!$D$2:$D$11,MATCH(C22,Setup!$A$2:$A$11,0))&gt;INDEX(Setup!$B$2:$B$11,MATCH(C22,Setup!$A$2:$A$11,0)),INDEX(Setup!$C$2:$C$11,MATCH(C22,Setup!$A$2:$A$11,0))+INDEX(Setup!$D$2:$D$11,MATCH(C22,Setup!$A$2:$A$11,0))-INDEX(Setup!$B$2:$B$11,MATCH(C22,Setup!$A$2:$A$11,0))&lt;=1),FALSE))),"",IFERROR(E22+INDEX(Setup!$B$2:$B$11,MATCH(C22,Setup!$A$2:$A$11,0)),""))</f>
        <v/>
      </c>
      <c r="J22" s="16">
        <f>IF(I22="","",IFERROR(E22+INDEX(Setup!$C$2:$C$11,MATCH(C22,Setup!$A$2:$A$11,0))+INDEX(Setup!$D$2:$D$11,MATCH(C22,Setup!$A$2:$A$11,0)),""))</f>
        <v/>
      </c>
      <c r="K22" s="17">
        <f>IF(H22="Eligible",IFERROR((J22-I22)*24,""),"")</f>
        <v/>
      </c>
    </row>
    <row r="23" ht="22" customHeight="1">
      <c r="A23" s="6">
        <f>IF(Availability!A23="","",Availability!A23)</f>
        <v/>
      </c>
      <c r="B23" s="6">
        <f>IF(Availability!B23="","",Availability!B23)</f>
        <v/>
      </c>
      <c r="C23" s="6">
        <f>IF(Availability!C23="","",Availability!C23)</f>
        <v/>
      </c>
      <c r="D23" s="6">
        <f>IF(Availability!D23="","",Availability!D23)</f>
        <v/>
      </c>
      <c r="E23" s="18">
        <f>IF(OR(A23="",B23="",NOT(IFERROR(AND(ISNUMBER(Setup!$F$2),Setup!$F$2=INT(Setup!$F$2),Setup!$F$2&gt;0,WEEKDAY(Setup!$F$2,2)=1),FALSE)),NOT(IFERROR(AND(ISNUMBER(B23),B23=INT(B23),B23&gt;=1,B23&lt;=7),FALSE))),"",Setup!$F$2+B23-1)</f>
        <v/>
      </c>
      <c r="F23" s="6">
        <f>IF(OR(A23="",C23="",E23=""),"",COUNTIF(Exceptions!$E$2:$E$101,A23&amp;"|"&amp;TEXT(E23,"yyyymmdd")&amp;"|"&amp;C23))</f>
        <v/>
      </c>
      <c r="G23" s="6">
        <f>IF(F23&lt;&gt;1,"",IFERROR(INDEX(Exceptions!$D$2:$D$101,MATCH(A23&amp;"|"&amp;TEXT(E23,"yyyymmdd")&amp;"|"&amp;C23,Exceptions!$E$2:$E$101,0)),""))</f>
        <v/>
      </c>
      <c r="H23" s="6">
        <f>IF(AND(A23="",B23="",C23="",D23=""),"",IF(OR(A23="",B23="",C23="",D23="",Availability!E23&lt;&gt;1,F23&gt;1,I23="",J23="",IFERROR(J23&lt;=I23,TRUE),IFERROR(J23-I23&gt;1,TRUE),COUNTIF(Setup!$H$2:$H$101,A23)&lt;&gt;1,COUNTIF(Setup!$J$2:$J$4,D23)&lt;&gt;1,AND(F23=1,COUNTIF(Setup!$J$2:$J$4,G23)&lt;&gt;1),COUNTIFS(Exceptions!$A$2:$A$101,A23,Exceptions!$B$2:$B$101,E23,Exceptions!$C$2:$C$101,C23)&lt;&gt;F23,NOT(IFERROR(AND(ISNUMBER(Setup!$F$2),Setup!$F$2=INT(Setup!$F$2),Setup!$F$2&gt;0,WEEKDAY(Setup!$F$2,2)=1),FALSE)),NOT(IFERROR(AND(ISNUMBER(B23),B23=INT(B23),B23&gt;=1,B23&lt;=7),FALSE))),"Review",IF(IF(F23=1,G23,D23)="Available","Eligible",IF(IF(F23=1,G23,D23)="Unavailable","Unavailable","Unknown"))))</f>
        <v/>
      </c>
      <c r="I23" s="19">
        <f>IF(OR(A23="",C23="",E23="",NOT(IFERROR(AND(COUNTIF(Setup!$A$2:$A$11,C23)=1,COUNT(INDEX(Setup!$B$2:$D$11,MATCH(C23,Setup!$A$2:$A$11,0),0))=3,ISNUMBER(INDEX(Setup!$B$2:$B$11,MATCH(C23,Setup!$A$2:$A$11,0))),ISNUMBER(INDEX(Setup!$C$2:$C$11,MATCH(C23,Setup!$A$2:$A$11,0))),ISNUMBER(INDEX(Setup!$D$2:$D$11,MATCH(C23,Setup!$A$2:$A$11,0))),INDEX(Setup!$B$2:$B$11,MATCH(C23,Setup!$A$2:$A$11,0))&gt;=0,INDEX(Setup!$B$2:$B$11,MATCH(C23,Setup!$A$2:$A$11,0))&lt;=1439/1440,INDEX(Setup!$C$2:$C$11,MATCH(C23,Setup!$A$2:$A$11,0))&gt;=0,INDEX(Setup!$C$2:$C$11,MATCH(C23,Setup!$A$2:$A$11,0))&lt;=1439/1440,OR(INDEX(Setup!$D$2:$D$11,MATCH(C23,Setup!$A$2:$A$11,0))=0,INDEX(Setup!$D$2:$D$11,MATCH(C23,Setup!$A$2:$A$11,0))=1),INDEX(Setup!$C$2:$C$11,MATCH(C23,Setup!$A$2:$A$11,0))+INDEX(Setup!$D$2:$D$11,MATCH(C23,Setup!$A$2:$A$11,0))&gt;INDEX(Setup!$B$2:$B$11,MATCH(C23,Setup!$A$2:$A$11,0)),INDEX(Setup!$C$2:$C$11,MATCH(C23,Setup!$A$2:$A$11,0))+INDEX(Setup!$D$2:$D$11,MATCH(C23,Setup!$A$2:$A$11,0))-INDEX(Setup!$B$2:$B$11,MATCH(C23,Setup!$A$2:$A$11,0))&lt;=1),FALSE))),"",IFERROR(E23+INDEX(Setup!$B$2:$B$11,MATCH(C23,Setup!$A$2:$A$11,0)),""))</f>
        <v/>
      </c>
      <c r="J23" s="19">
        <f>IF(I23="","",IFERROR(E23+INDEX(Setup!$C$2:$C$11,MATCH(C23,Setup!$A$2:$A$11,0))+INDEX(Setup!$D$2:$D$11,MATCH(C23,Setup!$A$2:$A$11,0)),""))</f>
        <v/>
      </c>
      <c r="K23" s="20">
        <f>IF(H23="Eligible",IFERROR((J23-I23)*24,""),"")</f>
        <v/>
      </c>
    </row>
    <row r="24" ht="22" customHeight="1">
      <c r="A24" s="2">
        <f>IF(Availability!A24="","",Availability!A24)</f>
        <v/>
      </c>
      <c r="B24" s="2">
        <f>IF(Availability!B24="","",Availability!B24)</f>
        <v/>
      </c>
      <c r="C24" s="2">
        <f>IF(Availability!C24="","",Availability!C24)</f>
        <v/>
      </c>
      <c r="D24" s="2">
        <f>IF(Availability!D24="","",Availability!D24)</f>
        <v/>
      </c>
      <c r="E24" s="15">
        <f>IF(OR(A24="",B24="",NOT(IFERROR(AND(ISNUMBER(Setup!$F$2),Setup!$F$2=INT(Setup!$F$2),Setup!$F$2&gt;0,WEEKDAY(Setup!$F$2,2)=1),FALSE)),NOT(IFERROR(AND(ISNUMBER(B24),B24=INT(B24),B24&gt;=1,B24&lt;=7),FALSE))),"",Setup!$F$2+B24-1)</f>
        <v/>
      </c>
      <c r="F24" s="2">
        <f>IF(OR(A24="",C24="",E24=""),"",COUNTIF(Exceptions!$E$2:$E$101,A24&amp;"|"&amp;TEXT(E24,"yyyymmdd")&amp;"|"&amp;C24))</f>
        <v/>
      </c>
      <c r="G24" s="2">
        <f>IF(F24&lt;&gt;1,"",IFERROR(INDEX(Exceptions!$D$2:$D$101,MATCH(A24&amp;"|"&amp;TEXT(E24,"yyyymmdd")&amp;"|"&amp;C24,Exceptions!$E$2:$E$101,0)),""))</f>
        <v/>
      </c>
      <c r="H24" s="2">
        <f>IF(AND(A24="",B24="",C24="",D24=""),"",IF(OR(A24="",B24="",C24="",D24="",Availability!E24&lt;&gt;1,F24&gt;1,I24="",J24="",IFERROR(J24&lt;=I24,TRUE),IFERROR(J24-I24&gt;1,TRUE),COUNTIF(Setup!$H$2:$H$101,A24)&lt;&gt;1,COUNTIF(Setup!$J$2:$J$4,D24)&lt;&gt;1,AND(F24=1,COUNTIF(Setup!$J$2:$J$4,G24)&lt;&gt;1),COUNTIFS(Exceptions!$A$2:$A$101,A24,Exceptions!$B$2:$B$101,E24,Exceptions!$C$2:$C$101,C24)&lt;&gt;F24,NOT(IFERROR(AND(ISNUMBER(Setup!$F$2),Setup!$F$2=INT(Setup!$F$2),Setup!$F$2&gt;0,WEEKDAY(Setup!$F$2,2)=1),FALSE)),NOT(IFERROR(AND(ISNUMBER(B24),B24=INT(B24),B24&gt;=1,B24&lt;=7),FALSE))),"Review",IF(IF(F24=1,G24,D24)="Available","Eligible",IF(IF(F24=1,G24,D24)="Unavailable","Unavailable","Unknown"))))</f>
        <v/>
      </c>
      <c r="I24" s="16">
        <f>IF(OR(A24="",C24="",E24="",NOT(IFERROR(AND(COUNTIF(Setup!$A$2:$A$11,C24)=1,COUNT(INDEX(Setup!$B$2:$D$11,MATCH(C24,Setup!$A$2:$A$11,0),0))=3,ISNUMBER(INDEX(Setup!$B$2:$B$11,MATCH(C24,Setup!$A$2:$A$11,0))),ISNUMBER(INDEX(Setup!$C$2:$C$11,MATCH(C24,Setup!$A$2:$A$11,0))),ISNUMBER(INDEX(Setup!$D$2:$D$11,MATCH(C24,Setup!$A$2:$A$11,0))),INDEX(Setup!$B$2:$B$11,MATCH(C24,Setup!$A$2:$A$11,0))&gt;=0,INDEX(Setup!$B$2:$B$11,MATCH(C24,Setup!$A$2:$A$11,0))&lt;=1439/1440,INDEX(Setup!$C$2:$C$11,MATCH(C24,Setup!$A$2:$A$11,0))&gt;=0,INDEX(Setup!$C$2:$C$11,MATCH(C24,Setup!$A$2:$A$11,0))&lt;=1439/1440,OR(INDEX(Setup!$D$2:$D$11,MATCH(C24,Setup!$A$2:$A$11,0))=0,INDEX(Setup!$D$2:$D$11,MATCH(C24,Setup!$A$2:$A$11,0))=1),INDEX(Setup!$C$2:$C$11,MATCH(C24,Setup!$A$2:$A$11,0))+INDEX(Setup!$D$2:$D$11,MATCH(C24,Setup!$A$2:$A$11,0))&gt;INDEX(Setup!$B$2:$B$11,MATCH(C24,Setup!$A$2:$A$11,0)),INDEX(Setup!$C$2:$C$11,MATCH(C24,Setup!$A$2:$A$11,0))+INDEX(Setup!$D$2:$D$11,MATCH(C24,Setup!$A$2:$A$11,0))-INDEX(Setup!$B$2:$B$11,MATCH(C24,Setup!$A$2:$A$11,0))&lt;=1),FALSE))),"",IFERROR(E24+INDEX(Setup!$B$2:$B$11,MATCH(C24,Setup!$A$2:$A$11,0)),""))</f>
        <v/>
      </c>
      <c r="J24" s="16">
        <f>IF(I24="","",IFERROR(E24+INDEX(Setup!$C$2:$C$11,MATCH(C24,Setup!$A$2:$A$11,0))+INDEX(Setup!$D$2:$D$11,MATCH(C24,Setup!$A$2:$A$11,0)),""))</f>
        <v/>
      </c>
      <c r="K24" s="17">
        <f>IF(H24="Eligible",IFERROR((J24-I24)*24,""),"")</f>
        <v/>
      </c>
    </row>
    <row r="25" ht="22" customHeight="1">
      <c r="A25" s="6">
        <f>IF(Availability!A25="","",Availability!A25)</f>
        <v/>
      </c>
      <c r="B25" s="6">
        <f>IF(Availability!B25="","",Availability!B25)</f>
        <v/>
      </c>
      <c r="C25" s="6">
        <f>IF(Availability!C25="","",Availability!C25)</f>
        <v/>
      </c>
      <c r="D25" s="6">
        <f>IF(Availability!D25="","",Availability!D25)</f>
        <v/>
      </c>
      <c r="E25" s="18">
        <f>IF(OR(A25="",B25="",NOT(IFERROR(AND(ISNUMBER(Setup!$F$2),Setup!$F$2=INT(Setup!$F$2),Setup!$F$2&gt;0,WEEKDAY(Setup!$F$2,2)=1),FALSE)),NOT(IFERROR(AND(ISNUMBER(B25),B25=INT(B25),B25&gt;=1,B25&lt;=7),FALSE))),"",Setup!$F$2+B25-1)</f>
        <v/>
      </c>
      <c r="F25" s="6">
        <f>IF(OR(A25="",C25="",E25=""),"",COUNTIF(Exceptions!$E$2:$E$101,A25&amp;"|"&amp;TEXT(E25,"yyyymmdd")&amp;"|"&amp;C25))</f>
        <v/>
      </c>
      <c r="G25" s="6">
        <f>IF(F25&lt;&gt;1,"",IFERROR(INDEX(Exceptions!$D$2:$D$101,MATCH(A25&amp;"|"&amp;TEXT(E25,"yyyymmdd")&amp;"|"&amp;C25,Exceptions!$E$2:$E$101,0)),""))</f>
        <v/>
      </c>
      <c r="H25" s="6">
        <f>IF(AND(A25="",B25="",C25="",D25=""),"",IF(OR(A25="",B25="",C25="",D25="",Availability!E25&lt;&gt;1,F25&gt;1,I25="",J25="",IFERROR(J25&lt;=I25,TRUE),IFERROR(J25-I25&gt;1,TRUE),COUNTIF(Setup!$H$2:$H$101,A25)&lt;&gt;1,COUNTIF(Setup!$J$2:$J$4,D25)&lt;&gt;1,AND(F25=1,COUNTIF(Setup!$J$2:$J$4,G25)&lt;&gt;1),COUNTIFS(Exceptions!$A$2:$A$101,A25,Exceptions!$B$2:$B$101,E25,Exceptions!$C$2:$C$101,C25)&lt;&gt;F25,NOT(IFERROR(AND(ISNUMBER(Setup!$F$2),Setup!$F$2=INT(Setup!$F$2),Setup!$F$2&gt;0,WEEKDAY(Setup!$F$2,2)=1),FALSE)),NOT(IFERROR(AND(ISNUMBER(B25),B25=INT(B25),B25&gt;=1,B25&lt;=7),FALSE))),"Review",IF(IF(F25=1,G25,D25)="Available","Eligible",IF(IF(F25=1,G25,D25)="Unavailable","Unavailable","Unknown"))))</f>
        <v/>
      </c>
      <c r="I25" s="19">
        <f>IF(OR(A25="",C25="",E25="",NOT(IFERROR(AND(COUNTIF(Setup!$A$2:$A$11,C25)=1,COUNT(INDEX(Setup!$B$2:$D$11,MATCH(C25,Setup!$A$2:$A$11,0),0))=3,ISNUMBER(INDEX(Setup!$B$2:$B$11,MATCH(C25,Setup!$A$2:$A$11,0))),ISNUMBER(INDEX(Setup!$C$2:$C$11,MATCH(C25,Setup!$A$2:$A$11,0))),ISNUMBER(INDEX(Setup!$D$2:$D$11,MATCH(C25,Setup!$A$2:$A$11,0))),INDEX(Setup!$B$2:$B$11,MATCH(C25,Setup!$A$2:$A$11,0))&gt;=0,INDEX(Setup!$B$2:$B$11,MATCH(C25,Setup!$A$2:$A$11,0))&lt;=1439/1440,INDEX(Setup!$C$2:$C$11,MATCH(C25,Setup!$A$2:$A$11,0))&gt;=0,INDEX(Setup!$C$2:$C$11,MATCH(C25,Setup!$A$2:$A$11,0))&lt;=1439/1440,OR(INDEX(Setup!$D$2:$D$11,MATCH(C25,Setup!$A$2:$A$11,0))=0,INDEX(Setup!$D$2:$D$11,MATCH(C25,Setup!$A$2:$A$11,0))=1),INDEX(Setup!$C$2:$C$11,MATCH(C25,Setup!$A$2:$A$11,0))+INDEX(Setup!$D$2:$D$11,MATCH(C25,Setup!$A$2:$A$11,0))&gt;INDEX(Setup!$B$2:$B$11,MATCH(C25,Setup!$A$2:$A$11,0)),INDEX(Setup!$C$2:$C$11,MATCH(C25,Setup!$A$2:$A$11,0))+INDEX(Setup!$D$2:$D$11,MATCH(C25,Setup!$A$2:$A$11,0))-INDEX(Setup!$B$2:$B$11,MATCH(C25,Setup!$A$2:$A$11,0))&lt;=1),FALSE))),"",IFERROR(E25+INDEX(Setup!$B$2:$B$11,MATCH(C25,Setup!$A$2:$A$11,0)),""))</f>
        <v/>
      </c>
      <c r="J25" s="19">
        <f>IF(I25="","",IFERROR(E25+INDEX(Setup!$C$2:$C$11,MATCH(C25,Setup!$A$2:$A$11,0))+INDEX(Setup!$D$2:$D$11,MATCH(C25,Setup!$A$2:$A$11,0)),""))</f>
        <v/>
      </c>
      <c r="K25" s="20">
        <f>IF(H25="Eligible",IFERROR((J25-I25)*24,""),"")</f>
        <v/>
      </c>
    </row>
    <row r="26" ht="22" customHeight="1">
      <c r="A26" s="2">
        <f>IF(Availability!A26="","",Availability!A26)</f>
        <v/>
      </c>
      <c r="B26" s="2">
        <f>IF(Availability!B26="","",Availability!B26)</f>
        <v/>
      </c>
      <c r="C26" s="2">
        <f>IF(Availability!C26="","",Availability!C26)</f>
        <v/>
      </c>
      <c r="D26" s="2">
        <f>IF(Availability!D26="","",Availability!D26)</f>
        <v/>
      </c>
      <c r="E26" s="15">
        <f>IF(OR(A26="",B26="",NOT(IFERROR(AND(ISNUMBER(Setup!$F$2),Setup!$F$2=INT(Setup!$F$2),Setup!$F$2&gt;0,WEEKDAY(Setup!$F$2,2)=1),FALSE)),NOT(IFERROR(AND(ISNUMBER(B26),B26=INT(B26),B26&gt;=1,B26&lt;=7),FALSE))),"",Setup!$F$2+B26-1)</f>
        <v/>
      </c>
      <c r="F26" s="2">
        <f>IF(OR(A26="",C26="",E26=""),"",COUNTIF(Exceptions!$E$2:$E$101,A26&amp;"|"&amp;TEXT(E26,"yyyymmdd")&amp;"|"&amp;C26))</f>
        <v/>
      </c>
      <c r="G26" s="2">
        <f>IF(F26&lt;&gt;1,"",IFERROR(INDEX(Exceptions!$D$2:$D$101,MATCH(A26&amp;"|"&amp;TEXT(E26,"yyyymmdd")&amp;"|"&amp;C26,Exceptions!$E$2:$E$101,0)),""))</f>
        <v/>
      </c>
      <c r="H26" s="2">
        <f>IF(AND(A26="",B26="",C26="",D26=""),"",IF(OR(A26="",B26="",C26="",D26="",Availability!E26&lt;&gt;1,F26&gt;1,I26="",J26="",IFERROR(J26&lt;=I26,TRUE),IFERROR(J26-I26&gt;1,TRUE),COUNTIF(Setup!$H$2:$H$101,A26)&lt;&gt;1,COUNTIF(Setup!$J$2:$J$4,D26)&lt;&gt;1,AND(F26=1,COUNTIF(Setup!$J$2:$J$4,G26)&lt;&gt;1),COUNTIFS(Exceptions!$A$2:$A$101,A26,Exceptions!$B$2:$B$101,E26,Exceptions!$C$2:$C$101,C26)&lt;&gt;F26,NOT(IFERROR(AND(ISNUMBER(Setup!$F$2),Setup!$F$2=INT(Setup!$F$2),Setup!$F$2&gt;0,WEEKDAY(Setup!$F$2,2)=1),FALSE)),NOT(IFERROR(AND(ISNUMBER(B26),B26=INT(B26),B26&gt;=1,B26&lt;=7),FALSE))),"Review",IF(IF(F26=1,G26,D26)="Available","Eligible",IF(IF(F26=1,G26,D26)="Unavailable","Unavailable","Unknown"))))</f>
        <v/>
      </c>
      <c r="I26" s="16">
        <f>IF(OR(A26="",C26="",E26="",NOT(IFERROR(AND(COUNTIF(Setup!$A$2:$A$11,C26)=1,COUNT(INDEX(Setup!$B$2:$D$11,MATCH(C26,Setup!$A$2:$A$11,0),0))=3,ISNUMBER(INDEX(Setup!$B$2:$B$11,MATCH(C26,Setup!$A$2:$A$11,0))),ISNUMBER(INDEX(Setup!$C$2:$C$11,MATCH(C26,Setup!$A$2:$A$11,0))),ISNUMBER(INDEX(Setup!$D$2:$D$11,MATCH(C26,Setup!$A$2:$A$11,0))),INDEX(Setup!$B$2:$B$11,MATCH(C26,Setup!$A$2:$A$11,0))&gt;=0,INDEX(Setup!$B$2:$B$11,MATCH(C26,Setup!$A$2:$A$11,0))&lt;=1439/1440,INDEX(Setup!$C$2:$C$11,MATCH(C26,Setup!$A$2:$A$11,0))&gt;=0,INDEX(Setup!$C$2:$C$11,MATCH(C26,Setup!$A$2:$A$11,0))&lt;=1439/1440,OR(INDEX(Setup!$D$2:$D$11,MATCH(C26,Setup!$A$2:$A$11,0))=0,INDEX(Setup!$D$2:$D$11,MATCH(C26,Setup!$A$2:$A$11,0))=1),INDEX(Setup!$C$2:$C$11,MATCH(C26,Setup!$A$2:$A$11,0))+INDEX(Setup!$D$2:$D$11,MATCH(C26,Setup!$A$2:$A$11,0))&gt;INDEX(Setup!$B$2:$B$11,MATCH(C26,Setup!$A$2:$A$11,0)),INDEX(Setup!$C$2:$C$11,MATCH(C26,Setup!$A$2:$A$11,0))+INDEX(Setup!$D$2:$D$11,MATCH(C26,Setup!$A$2:$A$11,0))-INDEX(Setup!$B$2:$B$11,MATCH(C26,Setup!$A$2:$A$11,0))&lt;=1),FALSE))),"",IFERROR(E26+INDEX(Setup!$B$2:$B$11,MATCH(C26,Setup!$A$2:$A$11,0)),""))</f>
        <v/>
      </c>
      <c r="J26" s="16">
        <f>IF(I26="","",IFERROR(E26+INDEX(Setup!$C$2:$C$11,MATCH(C26,Setup!$A$2:$A$11,0))+INDEX(Setup!$D$2:$D$11,MATCH(C26,Setup!$A$2:$A$11,0)),""))</f>
        <v/>
      </c>
      <c r="K26" s="17">
        <f>IF(H26="Eligible",IFERROR((J26-I26)*24,""),"")</f>
        <v/>
      </c>
    </row>
    <row r="27" ht="22" customHeight="1">
      <c r="A27" s="6">
        <f>IF(Availability!A27="","",Availability!A27)</f>
        <v/>
      </c>
      <c r="B27" s="6">
        <f>IF(Availability!B27="","",Availability!B27)</f>
        <v/>
      </c>
      <c r="C27" s="6">
        <f>IF(Availability!C27="","",Availability!C27)</f>
        <v/>
      </c>
      <c r="D27" s="6">
        <f>IF(Availability!D27="","",Availability!D27)</f>
        <v/>
      </c>
      <c r="E27" s="18">
        <f>IF(OR(A27="",B27="",NOT(IFERROR(AND(ISNUMBER(Setup!$F$2),Setup!$F$2=INT(Setup!$F$2),Setup!$F$2&gt;0,WEEKDAY(Setup!$F$2,2)=1),FALSE)),NOT(IFERROR(AND(ISNUMBER(B27),B27=INT(B27),B27&gt;=1,B27&lt;=7),FALSE))),"",Setup!$F$2+B27-1)</f>
        <v/>
      </c>
      <c r="F27" s="6">
        <f>IF(OR(A27="",C27="",E27=""),"",COUNTIF(Exceptions!$E$2:$E$101,A27&amp;"|"&amp;TEXT(E27,"yyyymmdd")&amp;"|"&amp;C27))</f>
        <v/>
      </c>
      <c r="G27" s="6">
        <f>IF(F27&lt;&gt;1,"",IFERROR(INDEX(Exceptions!$D$2:$D$101,MATCH(A27&amp;"|"&amp;TEXT(E27,"yyyymmdd")&amp;"|"&amp;C27,Exceptions!$E$2:$E$101,0)),""))</f>
        <v/>
      </c>
      <c r="H27" s="6">
        <f>IF(AND(A27="",B27="",C27="",D27=""),"",IF(OR(A27="",B27="",C27="",D27="",Availability!E27&lt;&gt;1,F27&gt;1,I27="",J27="",IFERROR(J27&lt;=I27,TRUE),IFERROR(J27-I27&gt;1,TRUE),COUNTIF(Setup!$H$2:$H$101,A27)&lt;&gt;1,COUNTIF(Setup!$J$2:$J$4,D27)&lt;&gt;1,AND(F27=1,COUNTIF(Setup!$J$2:$J$4,G27)&lt;&gt;1),COUNTIFS(Exceptions!$A$2:$A$101,A27,Exceptions!$B$2:$B$101,E27,Exceptions!$C$2:$C$101,C27)&lt;&gt;F27,NOT(IFERROR(AND(ISNUMBER(Setup!$F$2),Setup!$F$2=INT(Setup!$F$2),Setup!$F$2&gt;0,WEEKDAY(Setup!$F$2,2)=1),FALSE)),NOT(IFERROR(AND(ISNUMBER(B27),B27=INT(B27),B27&gt;=1,B27&lt;=7),FALSE))),"Review",IF(IF(F27=1,G27,D27)="Available","Eligible",IF(IF(F27=1,G27,D27)="Unavailable","Unavailable","Unknown"))))</f>
        <v/>
      </c>
      <c r="I27" s="19">
        <f>IF(OR(A27="",C27="",E27="",NOT(IFERROR(AND(COUNTIF(Setup!$A$2:$A$11,C27)=1,COUNT(INDEX(Setup!$B$2:$D$11,MATCH(C27,Setup!$A$2:$A$11,0),0))=3,ISNUMBER(INDEX(Setup!$B$2:$B$11,MATCH(C27,Setup!$A$2:$A$11,0))),ISNUMBER(INDEX(Setup!$C$2:$C$11,MATCH(C27,Setup!$A$2:$A$11,0))),ISNUMBER(INDEX(Setup!$D$2:$D$11,MATCH(C27,Setup!$A$2:$A$11,0))),INDEX(Setup!$B$2:$B$11,MATCH(C27,Setup!$A$2:$A$11,0))&gt;=0,INDEX(Setup!$B$2:$B$11,MATCH(C27,Setup!$A$2:$A$11,0))&lt;=1439/1440,INDEX(Setup!$C$2:$C$11,MATCH(C27,Setup!$A$2:$A$11,0))&gt;=0,INDEX(Setup!$C$2:$C$11,MATCH(C27,Setup!$A$2:$A$11,0))&lt;=1439/1440,OR(INDEX(Setup!$D$2:$D$11,MATCH(C27,Setup!$A$2:$A$11,0))=0,INDEX(Setup!$D$2:$D$11,MATCH(C27,Setup!$A$2:$A$11,0))=1),INDEX(Setup!$C$2:$C$11,MATCH(C27,Setup!$A$2:$A$11,0))+INDEX(Setup!$D$2:$D$11,MATCH(C27,Setup!$A$2:$A$11,0))&gt;INDEX(Setup!$B$2:$B$11,MATCH(C27,Setup!$A$2:$A$11,0)),INDEX(Setup!$C$2:$C$11,MATCH(C27,Setup!$A$2:$A$11,0))+INDEX(Setup!$D$2:$D$11,MATCH(C27,Setup!$A$2:$A$11,0))-INDEX(Setup!$B$2:$B$11,MATCH(C27,Setup!$A$2:$A$11,0))&lt;=1),FALSE))),"",IFERROR(E27+INDEX(Setup!$B$2:$B$11,MATCH(C27,Setup!$A$2:$A$11,0)),""))</f>
        <v/>
      </c>
      <c r="J27" s="19">
        <f>IF(I27="","",IFERROR(E27+INDEX(Setup!$C$2:$C$11,MATCH(C27,Setup!$A$2:$A$11,0))+INDEX(Setup!$D$2:$D$11,MATCH(C27,Setup!$A$2:$A$11,0)),""))</f>
        <v/>
      </c>
      <c r="K27" s="20">
        <f>IF(H27="Eligible",IFERROR((J27-I27)*24,""),"")</f>
        <v/>
      </c>
    </row>
    <row r="28" ht="22" customHeight="1">
      <c r="A28" s="2">
        <f>IF(Availability!A28="","",Availability!A28)</f>
        <v/>
      </c>
      <c r="B28" s="2">
        <f>IF(Availability!B28="","",Availability!B28)</f>
        <v/>
      </c>
      <c r="C28" s="2">
        <f>IF(Availability!C28="","",Availability!C28)</f>
        <v/>
      </c>
      <c r="D28" s="2">
        <f>IF(Availability!D28="","",Availability!D28)</f>
        <v/>
      </c>
      <c r="E28" s="15">
        <f>IF(OR(A28="",B28="",NOT(IFERROR(AND(ISNUMBER(Setup!$F$2),Setup!$F$2=INT(Setup!$F$2),Setup!$F$2&gt;0,WEEKDAY(Setup!$F$2,2)=1),FALSE)),NOT(IFERROR(AND(ISNUMBER(B28),B28=INT(B28),B28&gt;=1,B28&lt;=7),FALSE))),"",Setup!$F$2+B28-1)</f>
        <v/>
      </c>
      <c r="F28" s="2">
        <f>IF(OR(A28="",C28="",E28=""),"",COUNTIF(Exceptions!$E$2:$E$101,A28&amp;"|"&amp;TEXT(E28,"yyyymmdd")&amp;"|"&amp;C28))</f>
        <v/>
      </c>
      <c r="G28" s="2">
        <f>IF(F28&lt;&gt;1,"",IFERROR(INDEX(Exceptions!$D$2:$D$101,MATCH(A28&amp;"|"&amp;TEXT(E28,"yyyymmdd")&amp;"|"&amp;C28,Exceptions!$E$2:$E$101,0)),""))</f>
        <v/>
      </c>
      <c r="H28" s="2">
        <f>IF(AND(A28="",B28="",C28="",D28=""),"",IF(OR(A28="",B28="",C28="",D28="",Availability!E28&lt;&gt;1,F28&gt;1,I28="",J28="",IFERROR(J28&lt;=I28,TRUE),IFERROR(J28-I28&gt;1,TRUE),COUNTIF(Setup!$H$2:$H$101,A28)&lt;&gt;1,COUNTIF(Setup!$J$2:$J$4,D28)&lt;&gt;1,AND(F28=1,COUNTIF(Setup!$J$2:$J$4,G28)&lt;&gt;1),COUNTIFS(Exceptions!$A$2:$A$101,A28,Exceptions!$B$2:$B$101,E28,Exceptions!$C$2:$C$101,C28)&lt;&gt;F28,NOT(IFERROR(AND(ISNUMBER(Setup!$F$2),Setup!$F$2=INT(Setup!$F$2),Setup!$F$2&gt;0,WEEKDAY(Setup!$F$2,2)=1),FALSE)),NOT(IFERROR(AND(ISNUMBER(B28),B28=INT(B28),B28&gt;=1,B28&lt;=7),FALSE))),"Review",IF(IF(F28=1,G28,D28)="Available","Eligible",IF(IF(F28=1,G28,D28)="Unavailable","Unavailable","Unknown"))))</f>
        <v/>
      </c>
      <c r="I28" s="16">
        <f>IF(OR(A28="",C28="",E28="",NOT(IFERROR(AND(COUNTIF(Setup!$A$2:$A$11,C28)=1,COUNT(INDEX(Setup!$B$2:$D$11,MATCH(C28,Setup!$A$2:$A$11,0),0))=3,ISNUMBER(INDEX(Setup!$B$2:$B$11,MATCH(C28,Setup!$A$2:$A$11,0))),ISNUMBER(INDEX(Setup!$C$2:$C$11,MATCH(C28,Setup!$A$2:$A$11,0))),ISNUMBER(INDEX(Setup!$D$2:$D$11,MATCH(C28,Setup!$A$2:$A$11,0))),INDEX(Setup!$B$2:$B$11,MATCH(C28,Setup!$A$2:$A$11,0))&gt;=0,INDEX(Setup!$B$2:$B$11,MATCH(C28,Setup!$A$2:$A$11,0))&lt;=1439/1440,INDEX(Setup!$C$2:$C$11,MATCH(C28,Setup!$A$2:$A$11,0))&gt;=0,INDEX(Setup!$C$2:$C$11,MATCH(C28,Setup!$A$2:$A$11,0))&lt;=1439/1440,OR(INDEX(Setup!$D$2:$D$11,MATCH(C28,Setup!$A$2:$A$11,0))=0,INDEX(Setup!$D$2:$D$11,MATCH(C28,Setup!$A$2:$A$11,0))=1),INDEX(Setup!$C$2:$C$11,MATCH(C28,Setup!$A$2:$A$11,0))+INDEX(Setup!$D$2:$D$11,MATCH(C28,Setup!$A$2:$A$11,0))&gt;INDEX(Setup!$B$2:$B$11,MATCH(C28,Setup!$A$2:$A$11,0)),INDEX(Setup!$C$2:$C$11,MATCH(C28,Setup!$A$2:$A$11,0))+INDEX(Setup!$D$2:$D$11,MATCH(C28,Setup!$A$2:$A$11,0))-INDEX(Setup!$B$2:$B$11,MATCH(C28,Setup!$A$2:$A$11,0))&lt;=1),FALSE))),"",IFERROR(E28+INDEX(Setup!$B$2:$B$11,MATCH(C28,Setup!$A$2:$A$11,0)),""))</f>
        <v/>
      </c>
      <c r="J28" s="16">
        <f>IF(I28="","",IFERROR(E28+INDEX(Setup!$C$2:$C$11,MATCH(C28,Setup!$A$2:$A$11,0))+INDEX(Setup!$D$2:$D$11,MATCH(C28,Setup!$A$2:$A$11,0)),""))</f>
        <v/>
      </c>
      <c r="K28" s="17">
        <f>IF(H28="Eligible",IFERROR((J28-I28)*24,""),"")</f>
        <v/>
      </c>
    </row>
    <row r="29" ht="22" customHeight="1">
      <c r="A29" s="6">
        <f>IF(Availability!A29="","",Availability!A29)</f>
        <v/>
      </c>
      <c r="B29" s="6">
        <f>IF(Availability!B29="","",Availability!B29)</f>
        <v/>
      </c>
      <c r="C29" s="6">
        <f>IF(Availability!C29="","",Availability!C29)</f>
        <v/>
      </c>
      <c r="D29" s="6">
        <f>IF(Availability!D29="","",Availability!D29)</f>
        <v/>
      </c>
      <c r="E29" s="18">
        <f>IF(OR(A29="",B29="",NOT(IFERROR(AND(ISNUMBER(Setup!$F$2),Setup!$F$2=INT(Setup!$F$2),Setup!$F$2&gt;0,WEEKDAY(Setup!$F$2,2)=1),FALSE)),NOT(IFERROR(AND(ISNUMBER(B29),B29=INT(B29),B29&gt;=1,B29&lt;=7),FALSE))),"",Setup!$F$2+B29-1)</f>
        <v/>
      </c>
      <c r="F29" s="6">
        <f>IF(OR(A29="",C29="",E29=""),"",COUNTIF(Exceptions!$E$2:$E$101,A29&amp;"|"&amp;TEXT(E29,"yyyymmdd")&amp;"|"&amp;C29))</f>
        <v/>
      </c>
      <c r="G29" s="6">
        <f>IF(F29&lt;&gt;1,"",IFERROR(INDEX(Exceptions!$D$2:$D$101,MATCH(A29&amp;"|"&amp;TEXT(E29,"yyyymmdd")&amp;"|"&amp;C29,Exceptions!$E$2:$E$101,0)),""))</f>
        <v/>
      </c>
      <c r="H29" s="6">
        <f>IF(AND(A29="",B29="",C29="",D29=""),"",IF(OR(A29="",B29="",C29="",D29="",Availability!E29&lt;&gt;1,F29&gt;1,I29="",J29="",IFERROR(J29&lt;=I29,TRUE),IFERROR(J29-I29&gt;1,TRUE),COUNTIF(Setup!$H$2:$H$101,A29)&lt;&gt;1,COUNTIF(Setup!$J$2:$J$4,D29)&lt;&gt;1,AND(F29=1,COUNTIF(Setup!$J$2:$J$4,G29)&lt;&gt;1),COUNTIFS(Exceptions!$A$2:$A$101,A29,Exceptions!$B$2:$B$101,E29,Exceptions!$C$2:$C$101,C29)&lt;&gt;F29,NOT(IFERROR(AND(ISNUMBER(Setup!$F$2),Setup!$F$2=INT(Setup!$F$2),Setup!$F$2&gt;0,WEEKDAY(Setup!$F$2,2)=1),FALSE)),NOT(IFERROR(AND(ISNUMBER(B29),B29=INT(B29),B29&gt;=1,B29&lt;=7),FALSE))),"Review",IF(IF(F29=1,G29,D29)="Available","Eligible",IF(IF(F29=1,G29,D29)="Unavailable","Unavailable","Unknown"))))</f>
        <v/>
      </c>
      <c r="I29" s="19">
        <f>IF(OR(A29="",C29="",E29="",NOT(IFERROR(AND(COUNTIF(Setup!$A$2:$A$11,C29)=1,COUNT(INDEX(Setup!$B$2:$D$11,MATCH(C29,Setup!$A$2:$A$11,0),0))=3,ISNUMBER(INDEX(Setup!$B$2:$B$11,MATCH(C29,Setup!$A$2:$A$11,0))),ISNUMBER(INDEX(Setup!$C$2:$C$11,MATCH(C29,Setup!$A$2:$A$11,0))),ISNUMBER(INDEX(Setup!$D$2:$D$11,MATCH(C29,Setup!$A$2:$A$11,0))),INDEX(Setup!$B$2:$B$11,MATCH(C29,Setup!$A$2:$A$11,0))&gt;=0,INDEX(Setup!$B$2:$B$11,MATCH(C29,Setup!$A$2:$A$11,0))&lt;=1439/1440,INDEX(Setup!$C$2:$C$11,MATCH(C29,Setup!$A$2:$A$11,0))&gt;=0,INDEX(Setup!$C$2:$C$11,MATCH(C29,Setup!$A$2:$A$11,0))&lt;=1439/1440,OR(INDEX(Setup!$D$2:$D$11,MATCH(C29,Setup!$A$2:$A$11,0))=0,INDEX(Setup!$D$2:$D$11,MATCH(C29,Setup!$A$2:$A$11,0))=1),INDEX(Setup!$C$2:$C$11,MATCH(C29,Setup!$A$2:$A$11,0))+INDEX(Setup!$D$2:$D$11,MATCH(C29,Setup!$A$2:$A$11,0))&gt;INDEX(Setup!$B$2:$B$11,MATCH(C29,Setup!$A$2:$A$11,0)),INDEX(Setup!$C$2:$C$11,MATCH(C29,Setup!$A$2:$A$11,0))+INDEX(Setup!$D$2:$D$11,MATCH(C29,Setup!$A$2:$A$11,0))-INDEX(Setup!$B$2:$B$11,MATCH(C29,Setup!$A$2:$A$11,0))&lt;=1),FALSE))),"",IFERROR(E29+INDEX(Setup!$B$2:$B$11,MATCH(C29,Setup!$A$2:$A$11,0)),""))</f>
        <v/>
      </c>
      <c r="J29" s="19">
        <f>IF(I29="","",IFERROR(E29+INDEX(Setup!$C$2:$C$11,MATCH(C29,Setup!$A$2:$A$11,0))+INDEX(Setup!$D$2:$D$11,MATCH(C29,Setup!$A$2:$A$11,0)),""))</f>
        <v/>
      </c>
      <c r="K29" s="20">
        <f>IF(H29="Eligible",IFERROR((J29-I29)*24,""),"")</f>
        <v/>
      </c>
    </row>
    <row r="30" ht="22" customHeight="1">
      <c r="A30" s="2">
        <f>IF(Availability!A30="","",Availability!A30)</f>
        <v/>
      </c>
      <c r="B30" s="2">
        <f>IF(Availability!B30="","",Availability!B30)</f>
        <v/>
      </c>
      <c r="C30" s="2">
        <f>IF(Availability!C30="","",Availability!C30)</f>
        <v/>
      </c>
      <c r="D30" s="2">
        <f>IF(Availability!D30="","",Availability!D30)</f>
        <v/>
      </c>
      <c r="E30" s="15">
        <f>IF(OR(A30="",B30="",NOT(IFERROR(AND(ISNUMBER(Setup!$F$2),Setup!$F$2=INT(Setup!$F$2),Setup!$F$2&gt;0,WEEKDAY(Setup!$F$2,2)=1),FALSE)),NOT(IFERROR(AND(ISNUMBER(B30),B30=INT(B30),B30&gt;=1,B30&lt;=7),FALSE))),"",Setup!$F$2+B30-1)</f>
        <v/>
      </c>
      <c r="F30" s="2">
        <f>IF(OR(A30="",C30="",E30=""),"",COUNTIF(Exceptions!$E$2:$E$101,A30&amp;"|"&amp;TEXT(E30,"yyyymmdd")&amp;"|"&amp;C30))</f>
        <v/>
      </c>
      <c r="G30" s="2">
        <f>IF(F30&lt;&gt;1,"",IFERROR(INDEX(Exceptions!$D$2:$D$101,MATCH(A30&amp;"|"&amp;TEXT(E30,"yyyymmdd")&amp;"|"&amp;C30,Exceptions!$E$2:$E$101,0)),""))</f>
        <v/>
      </c>
      <c r="H30" s="2">
        <f>IF(AND(A30="",B30="",C30="",D30=""),"",IF(OR(A30="",B30="",C30="",D30="",Availability!E30&lt;&gt;1,F30&gt;1,I30="",J30="",IFERROR(J30&lt;=I30,TRUE),IFERROR(J30-I30&gt;1,TRUE),COUNTIF(Setup!$H$2:$H$101,A30)&lt;&gt;1,COUNTIF(Setup!$J$2:$J$4,D30)&lt;&gt;1,AND(F30=1,COUNTIF(Setup!$J$2:$J$4,G30)&lt;&gt;1),COUNTIFS(Exceptions!$A$2:$A$101,A30,Exceptions!$B$2:$B$101,E30,Exceptions!$C$2:$C$101,C30)&lt;&gt;F30,NOT(IFERROR(AND(ISNUMBER(Setup!$F$2),Setup!$F$2=INT(Setup!$F$2),Setup!$F$2&gt;0,WEEKDAY(Setup!$F$2,2)=1),FALSE)),NOT(IFERROR(AND(ISNUMBER(B30),B30=INT(B30),B30&gt;=1,B30&lt;=7),FALSE))),"Review",IF(IF(F30=1,G30,D30)="Available","Eligible",IF(IF(F30=1,G30,D30)="Unavailable","Unavailable","Unknown"))))</f>
        <v/>
      </c>
      <c r="I30" s="16">
        <f>IF(OR(A30="",C30="",E30="",NOT(IFERROR(AND(COUNTIF(Setup!$A$2:$A$11,C30)=1,COUNT(INDEX(Setup!$B$2:$D$11,MATCH(C30,Setup!$A$2:$A$11,0),0))=3,ISNUMBER(INDEX(Setup!$B$2:$B$11,MATCH(C30,Setup!$A$2:$A$11,0))),ISNUMBER(INDEX(Setup!$C$2:$C$11,MATCH(C30,Setup!$A$2:$A$11,0))),ISNUMBER(INDEX(Setup!$D$2:$D$11,MATCH(C30,Setup!$A$2:$A$11,0))),INDEX(Setup!$B$2:$B$11,MATCH(C30,Setup!$A$2:$A$11,0))&gt;=0,INDEX(Setup!$B$2:$B$11,MATCH(C30,Setup!$A$2:$A$11,0))&lt;=1439/1440,INDEX(Setup!$C$2:$C$11,MATCH(C30,Setup!$A$2:$A$11,0))&gt;=0,INDEX(Setup!$C$2:$C$11,MATCH(C30,Setup!$A$2:$A$11,0))&lt;=1439/1440,OR(INDEX(Setup!$D$2:$D$11,MATCH(C30,Setup!$A$2:$A$11,0))=0,INDEX(Setup!$D$2:$D$11,MATCH(C30,Setup!$A$2:$A$11,0))=1),INDEX(Setup!$C$2:$C$11,MATCH(C30,Setup!$A$2:$A$11,0))+INDEX(Setup!$D$2:$D$11,MATCH(C30,Setup!$A$2:$A$11,0))&gt;INDEX(Setup!$B$2:$B$11,MATCH(C30,Setup!$A$2:$A$11,0)),INDEX(Setup!$C$2:$C$11,MATCH(C30,Setup!$A$2:$A$11,0))+INDEX(Setup!$D$2:$D$11,MATCH(C30,Setup!$A$2:$A$11,0))-INDEX(Setup!$B$2:$B$11,MATCH(C30,Setup!$A$2:$A$11,0))&lt;=1),FALSE))),"",IFERROR(E30+INDEX(Setup!$B$2:$B$11,MATCH(C30,Setup!$A$2:$A$11,0)),""))</f>
        <v/>
      </c>
      <c r="J30" s="16">
        <f>IF(I30="","",IFERROR(E30+INDEX(Setup!$C$2:$C$11,MATCH(C30,Setup!$A$2:$A$11,0))+INDEX(Setup!$D$2:$D$11,MATCH(C30,Setup!$A$2:$A$11,0)),""))</f>
        <v/>
      </c>
      <c r="K30" s="17">
        <f>IF(H30="Eligible",IFERROR((J30-I30)*24,""),"")</f>
        <v/>
      </c>
    </row>
    <row r="31" ht="22" customHeight="1">
      <c r="A31" s="6">
        <f>IF(Availability!A31="","",Availability!A31)</f>
        <v/>
      </c>
      <c r="B31" s="6">
        <f>IF(Availability!B31="","",Availability!B31)</f>
        <v/>
      </c>
      <c r="C31" s="6">
        <f>IF(Availability!C31="","",Availability!C31)</f>
        <v/>
      </c>
      <c r="D31" s="6">
        <f>IF(Availability!D31="","",Availability!D31)</f>
        <v/>
      </c>
      <c r="E31" s="18">
        <f>IF(OR(A31="",B31="",NOT(IFERROR(AND(ISNUMBER(Setup!$F$2),Setup!$F$2=INT(Setup!$F$2),Setup!$F$2&gt;0,WEEKDAY(Setup!$F$2,2)=1),FALSE)),NOT(IFERROR(AND(ISNUMBER(B31),B31=INT(B31),B31&gt;=1,B31&lt;=7),FALSE))),"",Setup!$F$2+B31-1)</f>
        <v/>
      </c>
      <c r="F31" s="6">
        <f>IF(OR(A31="",C31="",E31=""),"",COUNTIF(Exceptions!$E$2:$E$101,A31&amp;"|"&amp;TEXT(E31,"yyyymmdd")&amp;"|"&amp;C31))</f>
        <v/>
      </c>
      <c r="G31" s="6">
        <f>IF(F31&lt;&gt;1,"",IFERROR(INDEX(Exceptions!$D$2:$D$101,MATCH(A31&amp;"|"&amp;TEXT(E31,"yyyymmdd")&amp;"|"&amp;C31,Exceptions!$E$2:$E$101,0)),""))</f>
        <v/>
      </c>
      <c r="H31" s="6">
        <f>IF(AND(A31="",B31="",C31="",D31=""),"",IF(OR(A31="",B31="",C31="",D31="",Availability!E31&lt;&gt;1,F31&gt;1,I31="",J31="",IFERROR(J31&lt;=I31,TRUE),IFERROR(J31-I31&gt;1,TRUE),COUNTIF(Setup!$H$2:$H$101,A31)&lt;&gt;1,COUNTIF(Setup!$J$2:$J$4,D31)&lt;&gt;1,AND(F31=1,COUNTIF(Setup!$J$2:$J$4,G31)&lt;&gt;1),COUNTIFS(Exceptions!$A$2:$A$101,A31,Exceptions!$B$2:$B$101,E31,Exceptions!$C$2:$C$101,C31)&lt;&gt;F31,NOT(IFERROR(AND(ISNUMBER(Setup!$F$2),Setup!$F$2=INT(Setup!$F$2),Setup!$F$2&gt;0,WEEKDAY(Setup!$F$2,2)=1),FALSE)),NOT(IFERROR(AND(ISNUMBER(B31),B31=INT(B31),B31&gt;=1,B31&lt;=7),FALSE))),"Review",IF(IF(F31=1,G31,D31)="Available","Eligible",IF(IF(F31=1,G31,D31)="Unavailable","Unavailable","Unknown"))))</f>
        <v/>
      </c>
      <c r="I31" s="19">
        <f>IF(OR(A31="",C31="",E31="",NOT(IFERROR(AND(COUNTIF(Setup!$A$2:$A$11,C31)=1,COUNT(INDEX(Setup!$B$2:$D$11,MATCH(C31,Setup!$A$2:$A$11,0),0))=3,ISNUMBER(INDEX(Setup!$B$2:$B$11,MATCH(C31,Setup!$A$2:$A$11,0))),ISNUMBER(INDEX(Setup!$C$2:$C$11,MATCH(C31,Setup!$A$2:$A$11,0))),ISNUMBER(INDEX(Setup!$D$2:$D$11,MATCH(C31,Setup!$A$2:$A$11,0))),INDEX(Setup!$B$2:$B$11,MATCH(C31,Setup!$A$2:$A$11,0))&gt;=0,INDEX(Setup!$B$2:$B$11,MATCH(C31,Setup!$A$2:$A$11,0))&lt;=1439/1440,INDEX(Setup!$C$2:$C$11,MATCH(C31,Setup!$A$2:$A$11,0))&gt;=0,INDEX(Setup!$C$2:$C$11,MATCH(C31,Setup!$A$2:$A$11,0))&lt;=1439/1440,OR(INDEX(Setup!$D$2:$D$11,MATCH(C31,Setup!$A$2:$A$11,0))=0,INDEX(Setup!$D$2:$D$11,MATCH(C31,Setup!$A$2:$A$11,0))=1),INDEX(Setup!$C$2:$C$11,MATCH(C31,Setup!$A$2:$A$11,0))+INDEX(Setup!$D$2:$D$11,MATCH(C31,Setup!$A$2:$A$11,0))&gt;INDEX(Setup!$B$2:$B$11,MATCH(C31,Setup!$A$2:$A$11,0)),INDEX(Setup!$C$2:$C$11,MATCH(C31,Setup!$A$2:$A$11,0))+INDEX(Setup!$D$2:$D$11,MATCH(C31,Setup!$A$2:$A$11,0))-INDEX(Setup!$B$2:$B$11,MATCH(C31,Setup!$A$2:$A$11,0))&lt;=1),FALSE))),"",IFERROR(E31+INDEX(Setup!$B$2:$B$11,MATCH(C31,Setup!$A$2:$A$11,0)),""))</f>
        <v/>
      </c>
      <c r="J31" s="19">
        <f>IF(I31="","",IFERROR(E31+INDEX(Setup!$C$2:$C$11,MATCH(C31,Setup!$A$2:$A$11,0))+INDEX(Setup!$D$2:$D$11,MATCH(C31,Setup!$A$2:$A$11,0)),""))</f>
        <v/>
      </c>
      <c r="K31" s="20">
        <f>IF(H31="Eligible",IFERROR((J31-I31)*24,""),"")</f>
        <v/>
      </c>
    </row>
    <row r="32" ht="22" customHeight="1">
      <c r="A32" s="2">
        <f>IF(Availability!A32="","",Availability!A32)</f>
        <v/>
      </c>
      <c r="B32" s="2">
        <f>IF(Availability!B32="","",Availability!B32)</f>
        <v/>
      </c>
      <c r="C32" s="2">
        <f>IF(Availability!C32="","",Availability!C32)</f>
        <v/>
      </c>
      <c r="D32" s="2">
        <f>IF(Availability!D32="","",Availability!D32)</f>
        <v/>
      </c>
      <c r="E32" s="15">
        <f>IF(OR(A32="",B32="",NOT(IFERROR(AND(ISNUMBER(Setup!$F$2),Setup!$F$2=INT(Setup!$F$2),Setup!$F$2&gt;0,WEEKDAY(Setup!$F$2,2)=1),FALSE)),NOT(IFERROR(AND(ISNUMBER(B32),B32=INT(B32),B32&gt;=1,B32&lt;=7),FALSE))),"",Setup!$F$2+B32-1)</f>
        <v/>
      </c>
      <c r="F32" s="2">
        <f>IF(OR(A32="",C32="",E32=""),"",COUNTIF(Exceptions!$E$2:$E$101,A32&amp;"|"&amp;TEXT(E32,"yyyymmdd")&amp;"|"&amp;C32))</f>
        <v/>
      </c>
      <c r="G32" s="2">
        <f>IF(F32&lt;&gt;1,"",IFERROR(INDEX(Exceptions!$D$2:$D$101,MATCH(A32&amp;"|"&amp;TEXT(E32,"yyyymmdd")&amp;"|"&amp;C32,Exceptions!$E$2:$E$101,0)),""))</f>
        <v/>
      </c>
      <c r="H32" s="2">
        <f>IF(AND(A32="",B32="",C32="",D32=""),"",IF(OR(A32="",B32="",C32="",D32="",Availability!E32&lt;&gt;1,F32&gt;1,I32="",J32="",IFERROR(J32&lt;=I32,TRUE),IFERROR(J32-I32&gt;1,TRUE),COUNTIF(Setup!$H$2:$H$101,A32)&lt;&gt;1,COUNTIF(Setup!$J$2:$J$4,D32)&lt;&gt;1,AND(F32=1,COUNTIF(Setup!$J$2:$J$4,G32)&lt;&gt;1),COUNTIFS(Exceptions!$A$2:$A$101,A32,Exceptions!$B$2:$B$101,E32,Exceptions!$C$2:$C$101,C32)&lt;&gt;F32,NOT(IFERROR(AND(ISNUMBER(Setup!$F$2),Setup!$F$2=INT(Setup!$F$2),Setup!$F$2&gt;0,WEEKDAY(Setup!$F$2,2)=1),FALSE)),NOT(IFERROR(AND(ISNUMBER(B32),B32=INT(B32),B32&gt;=1,B32&lt;=7),FALSE))),"Review",IF(IF(F32=1,G32,D32)="Available","Eligible",IF(IF(F32=1,G32,D32)="Unavailable","Unavailable","Unknown"))))</f>
        <v/>
      </c>
      <c r="I32" s="16">
        <f>IF(OR(A32="",C32="",E32="",NOT(IFERROR(AND(COUNTIF(Setup!$A$2:$A$11,C32)=1,COUNT(INDEX(Setup!$B$2:$D$11,MATCH(C32,Setup!$A$2:$A$11,0),0))=3,ISNUMBER(INDEX(Setup!$B$2:$B$11,MATCH(C32,Setup!$A$2:$A$11,0))),ISNUMBER(INDEX(Setup!$C$2:$C$11,MATCH(C32,Setup!$A$2:$A$11,0))),ISNUMBER(INDEX(Setup!$D$2:$D$11,MATCH(C32,Setup!$A$2:$A$11,0))),INDEX(Setup!$B$2:$B$11,MATCH(C32,Setup!$A$2:$A$11,0))&gt;=0,INDEX(Setup!$B$2:$B$11,MATCH(C32,Setup!$A$2:$A$11,0))&lt;=1439/1440,INDEX(Setup!$C$2:$C$11,MATCH(C32,Setup!$A$2:$A$11,0))&gt;=0,INDEX(Setup!$C$2:$C$11,MATCH(C32,Setup!$A$2:$A$11,0))&lt;=1439/1440,OR(INDEX(Setup!$D$2:$D$11,MATCH(C32,Setup!$A$2:$A$11,0))=0,INDEX(Setup!$D$2:$D$11,MATCH(C32,Setup!$A$2:$A$11,0))=1),INDEX(Setup!$C$2:$C$11,MATCH(C32,Setup!$A$2:$A$11,0))+INDEX(Setup!$D$2:$D$11,MATCH(C32,Setup!$A$2:$A$11,0))&gt;INDEX(Setup!$B$2:$B$11,MATCH(C32,Setup!$A$2:$A$11,0)),INDEX(Setup!$C$2:$C$11,MATCH(C32,Setup!$A$2:$A$11,0))+INDEX(Setup!$D$2:$D$11,MATCH(C32,Setup!$A$2:$A$11,0))-INDEX(Setup!$B$2:$B$11,MATCH(C32,Setup!$A$2:$A$11,0))&lt;=1),FALSE))),"",IFERROR(E32+INDEX(Setup!$B$2:$B$11,MATCH(C32,Setup!$A$2:$A$11,0)),""))</f>
        <v/>
      </c>
      <c r="J32" s="16">
        <f>IF(I32="","",IFERROR(E32+INDEX(Setup!$C$2:$C$11,MATCH(C32,Setup!$A$2:$A$11,0))+INDEX(Setup!$D$2:$D$11,MATCH(C32,Setup!$A$2:$A$11,0)),""))</f>
        <v/>
      </c>
      <c r="K32" s="17">
        <f>IF(H32="Eligible",IFERROR((J32-I32)*24,""),"")</f>
        <v/>
      </c>
    </row>
    <row r="33" ht="22" customHeight="1">
      <c r="A33" s="6">
        <f>IF(Availability!A33="","",Availability!A33)</f>
        <v/>
      </c>
      <c r="B33" s="6">
        <f>IF(Availability!B33="","",Availability!B33)</f>
        <v/>
      </c>
      <c r="C33" s="6">
        <f>IF(Availability!C33="","",Availability!C33)</f>
        <v/>
      </c>
      <c r="D33" s="6">
        <f>IF(Availability!D33="","",Availability!D33)</f>
        <v/>
      </c>
      <c r="E33" s="18">
        <f>IF(OR(A33="",B33="",NOT(IFERROR(AND(ISNUMBER(Setup!$F$2),Setup!$F$2=INT(Setup!$F$2),Setup!$F$2&gt;0,WEEKDAY(Setup!$F$2,2)=1),FALSE)),NOT(IFERROR(AND(ISNUMBER(B33),B33=INT(B33),B33&gt;=1,B33&lt;=7),FALSE))),"",Setup!$F$2+B33-1)</f>
        <v/>
      </c>
      <c r="F33" s="6">
        <f>IF(OR(A33="",C33="",E33=""),"",COUNTIF(Exceptions!$E$2:$E$101,A33&amp;"|"&amp;TEXT(E33,"yyyymmdd")&amp;"|"&amp;C33))</f>
        <v/>
      </c>
      <c r="G33" s="6">
        <f>IF(F33&lt;&gt;1,"",IFERROR(INDEX(Exceptions!$D$2:$D$101,MATCH(A33&amp;"|"&amp;TEXT(E33,"yyyymmdd")&amp;"|"&amp;C33,Exceptions!$E$2:$E$101,0)),""))</f>
        <v/>
      </c>
      <c r="H33" s="6">
        <f>IF(AND(A33="",B33="",C33="",D33=""),"",IF(OR(A33="",B33="",C33="",D33="",Availability!E33&lt;&gt;1,F33&gt;1,I33="",J33="",IFERROR(J33&lt;=I33,TRUE),IFERROR(J33-I33&gt;1,TRUE),COUNTIF(Setup!$H$2:$H$101,A33)&lt;&gt;1,COUNTIF(Setup!$J$2:$J$4,D33)&lt;&gt;1,AND(F33=1,COUNTIF(Setup!$J$2:$J$4,G33)&lt;&gt;1),COUNTIFS(Exceptions!$A$2:$A$101,A33,Exceptions!$B$2:$B$101,E33,Exceptions!$C$2:$C$101,C33)&lt;&gt;F33,NOT(IFERROR(AND(ISNUMBER(Setup!$F$2),Setup!$F$2=INT(Setup!$F$2),Setup!$F$2&gt;0,WEEKDAY(Setup!$F$2,2)=1),FALSE)),NOT(IFERROR(AND(ISNUMBER(B33),B33=INT(B33),B33&gt;=1,B33&lt;=7),FALSE))),"Review",IF(IF(F33=1,G33,D33)="Available","Eligible",IF(IF(F33=1,G33,D33)="Unavailable","Unavailable","Unknown"))))</f>
        <v/>
      </c>
      <c r="I33" s="19">
        <f>IF(OR(A33="",C33="",E33="",NOT(IFERROR(AND(COUNTIF(Setup!$A$2:$A$11,C33)=1,COUNT(INDEX(Setup!$B$2:$D$11,MATCH(C33,Setup!$A$2:$A$11,0),0))=3,ISNUMBER(INDEX(Setup!$B$2:$B$11,MATCH(C33,Setup!$A$2:$A$11,0))),ISNUMBER(INDEX(Setup!$C$2:$C$11,MATCH(C33,Setup!$A$2:$A$11,0))),ISNUMBER(INDEX(Setup!$D$2:$D$11,MATCH(C33,Setup!$A$2:$A$11,0))),INDEX(Setup!$B$2:$B$11,MATCH(C33,Setup!$A$2:$A$11,0))&gt;=0,INDEX(Setup!$B$2:$B$11,MATCH(C33,Setup!$A$2:$A$11,0))&lt;=1439/1440,INDEX(Setup!$C$2:$C$11,MATCH(C33,Setup!$A$2:$A$11,0))&gt;=0,INDEX(Setup!$C$2:$C$11,MATCH(C33,Setup!$A$2:$A$11,0))&lt;=1439/1440,OR(INDEX(Setup!$D$2:$D$11,MATCH(C33,Setup!$A$2:$A$11,0))=0,INDEX(Setup!$D$2:$D$11,MATCH(C33,Setup!$A$2:$A$11,0))=1),INDEX(Setup!$C$2:$C$11,MATCH(C33,Setup!$A$2:$A$11,0))+INDEX(Setup!$D$2:$D$11,MATCH(C33,Setup!$A$2:$A$11,0))&gt;INDEX(Setup!$B$2:$B$11,MATCH(C33,Setup!$A$2:$A$11,0)),INDEX(Setup!$C$2:$C$11,MATCH(C33,Setup!$A$2:$A$11,0))+INDEX(Setup!$D$2:$D$11,MATCH(C33,Setup!$A$2:$A$11,0))-INDEX(Setup!$B$2:$B$11,MATCH(C33,Setup!$A$2:$A$11,0))&lt;=1),FALSE))),"",IFERROR(E33+INDEX(Setup!$B$2:$B$11,MATCH(C33,Setup!$A$2:$A$11,0)),""))</f>
        <v/>
      </c>
      <c r="J33" s="19">
        <f>IF(I33="","",IFERROR(E33+INDEX(Setup!$C$2:$C$11,MATCH(C33,Setup!$A$2:$A$11,0))+INDEX(Setup!$D$2:$D$11,MATCH(C33,Setup!$A$2:$A$11,0)),""))</f>
        <v/>
      </c>
      <c r="K33" s="20">
        <f>IF(H33="Eligible",IFERROR((J33-I33)*24,""),"")</f>
        <v/>
      </c>
    </row>
    <row r="34" ht="22" customHeight="1">
      <c r="A34" s="2">
        <f>IF(Availability!A34="","",Availability!A34)</f>
        <v/>
      </c>
      <c r="B34" s="2">
        <f>IF(Availability!B34="","",Availability!B34)</f>
        <v/>
      </c>
      <c r="C34" s="2">
        <f>IF(Availability!C34="","",Availability!C34)</f>
        <v/>
      </c>
      <c r="D34" s="2">
        <f>IF(Availability!D34="","",Availability!D34)</f>
        <v/>
      </c>
      <c r="E34" s="15">
        <f>IF(OR(A34="",B34="",NOT(IFERROR(AND(ISNUMBER(Setup!$F$2),Setup!$F$2=INT(Setup!$F$2),Setup!$F$2&gt;0,WEEKDAY(Setup!$F$2,2)=1),FALSE)),NOT(IFERROR(AND(ISNUMBER(B34),B34=INT(B34),B34&gt;=1,B34&lt;=7),FALSE))),"",Setup!$F$2+B34-1)</f>
        <v/>
      </c>
      <c r="F34" s="2">
        <f>IF(OR(A34="",C34="",E34=""),"",COUNTIF(Exceptions!$E$2:$E$101,A34&amp;"|"&amp;TEXT(E34,"yyyymmdd")&amp;"|"&amp;C34))</f>
        <v/>
      </c>
      <c r="G34" s="2">
        <f>IF(F34&lt;&gt;1,"",IFERROR(INDEX(Exceptions!$D$2:$D$101,MATCH(A34&amp;"|"&amp;TEXT(E34,"yyyymmdd")&amp;"|"&amp;C34,Exceptions!$E$2:$E$101,0)),""))</f>
        <v/>
      </c>
      <c r="H34" s="2">
        <f>IF(AND(A34="",B34="",C34="",D34=""),"",IF(OR(A34="",B34="",C34="",D34="",Availability!E34&lt;&gt;1,F34&gt;1,I34="",J34="",IFERROR(J34&lt;=I34,TRUE),IFERROR(J34-I34&gt;1,TRUE),COUNTIF(Setup!$H$2:$H$101,A34)&lt;&gt;1,COUNTIF(Setup!$J$2:$J$4,D34)&lt;&gt;1,AND(F34=1,COUNTIF(Setup!$J$2:$J$4,G34)&lt;&gt;1),COUNTIFS(Exceptions!$A$2:$A$101,A34,Exceptions!$B$2:$B$101,E34,Exceptions!$C$2:$C$101,C34)&lt;&gt;F34,NOT(IFERROR(AND(ISNUMBER(Setup!$F$2),Setup!$F$2=INT(Setup!$F$2),Setup!$F$2&gt;0,WEEKDAY(Setup!$F$2,2)=1),FALSE)),NOT(IFERROR(AND(ISNUMBER(B34),B34=INT(B34),B34&gt;=1,B34&lt;=7),FALSE))),"Review",IF(IF(F34=1,G34,D34)="Available","Eligible",IF(IF(F34=1,G34,D34)="Unavailable","Unavailable","Unknown"))))</f>
        <v/>
      </c>
      <c r="I34" s="16">
        <f>IF(OR(A34="",C34="",E34="",NOT(IFERROR(AND(COUNTIF(Setup!$A$2:$A$11,C34)=1,COUNT(INDEX(Setup!$B$2:$D$11,MATCH(C34,Setup!$A$2:$A$11,0),0))=3,ISNUMBER(INDEX(Setup!$B$2:$B$11,MATCH(C34,Setup!$A$2:$A$11,0))),ISNUMBER(INDEX(Setup!$C$2:$C$11,MATCH(C34,Setup!$A$2:$A$11,0))),ISNUMBER(INDEX(Setup!$D$2:$D$11,MATCH(C34,Setup!$A$2:$A$11,0))),INDEX(Setup!$B$2:$B$11,MATCH(C34,Setup!$A$2:$A$11,0))&gt;=0,INDEX(Setup!$B$2:$B$11,MATCH(C34,Setup!$A$2:$A$11,0))&lt;=1439/1440,INDEX(Setup!$C$2:$C$11,MATCH(C34,Setup!$A$2:$A$11,0))&gt;=0,INDEX(Setup!$C$2:$C$11,MATCH(C34,Setup!$A$2:$A$11,0))&lt;=1439/1440,OR(INDEX(Setup!$D$2:$D$11,MATCH(C34,Setup!$A$2:$A$11,0))=0,INDEX(Setup!$D$2:$D$11,MATCH(C34,Setup!$A$2:$A$11,0))=1),INDEX(Setup!$C$2:$C$11,MATCH(C34,Setup!$A$2:$A$11,0))+INDEX(Setup!$D$2:$D$11,MATCH(C34,Setup!$A$2:$A$11,0))&gt;INDEX(Setup!$B$2:$B$11,MATCH(C34,Setup!$A$2:$A$11,0)),INDEX(Setup!$C$2:$C$11,MATCH(C34,Setup!$A$2:$A$11,0))+INDEX(Setup!$D$2:$D$11,MATCH(C34,Setup!$A$2:$A$11,0))-INDEX(Setup!$B$2:$B$11,MATCH(C34,Setup!$A$2:$A$11,0))&lt;=1),FALSE))),"",IFERROR(E34+INDEX(Setup!$B$2:$B$11,MATCH(C34,Setup!$A$2:$A$11,0)),""))</f>
        <v/>
      </c>
      <c r="J34" s="16">
        <f>IF(I34="","",IFERROR(E34+INDEX(Setup!$C$2:$C$11,MATCH(C34,Setup!$A$2:$A$11,0))+INDEX(Setup!$D$2:$D$11,MATCH(C34,Setup!$A$2:$A$11,0)),""))</f>
        <v/>
      </c>
      <c r="K34" s="17">
        <f>IF(H34="Eligible",IFERROR((J34-I34)*24,""),"")</f>
        <v/>
      </c>
    </row>
    <row r="35" ht="22" customHeight="1">
      <c r="A35" s="6">
        <f>IF(Availability!A35="","",Availability!A35)</f>
        <v/>
      </c>
      <c r="B35" s="6">
        <f>IF(Availability!B35="","",Availability!B35)</f>
        <v/>
      </c>
      <c r="C35" s="6">
        <f>IF(Availability!C35="","",Availability!C35)</f>
        <v/>
      </c>
      <c r="D35" s="6">
        <f>IF(Availability!D35="","",Availability!D35)</f>
        <v/>
      </c>
      <c r="E35" s="18">
        <f>IF(OR(A35="",B35="",NOT(IFERROR(AND(ISNUMBER(Setup!$F$2),Setup!$F$2=INT(Setup!$F$2),Setup!$F$2&gt;0,WEEKDAY(Setup!$F$2,2)=1),FALSE)),NOT(IFERROR(AND(ISNUMBER(B35),B35=INT(B35),B35&gt;=1,B35&lt;=7),FALSE))),"",Setup!$F$2+B35-1)</f>
        <v/>
      </c>
      <c r="F35" s="6">
        <f>IF(OR(A35="",C35="",E35=""),"",COUNTIF(Exceptions!$E$2:$E$101,A35&amp;"|"&amp;TEXT(E35,"yyyymmdd")&amp;"|"&amp;C35))</f>
        <v/>
      </c>
      <c r="G35" s="6">
        <f>IF(F35&lt;&gt;1,"",IFERROR(INDEX(Exceptions!$D$2:$D$101,MATCH(A35&amp;"|"&amp;TEXT(E35,"yyyymmdd")&amp;"|"&amp;C35,Exceptions!$E$2:$E$101,0)),""))</f>
        <v/>
      </c>
      <c r="H35" s="6">
        <f>IF(AND(A35="",B35="",C35="",D35=""),"",IF(OR(A35="",B35="",C35="",D35="",Availability!E35&lt;&gt;1,F35&gt;1,I35="",J35="",IFERROR(J35&lt;=I35,TRUE),IFERROR(J35-I35&gt;1,TRUE),COUNTIF(Setup!$H$2:$H$101,A35)&lt;&gt;1,COUNTIF(Setup!$J$2:$J$4,D35)&lt;&gt;1,AND(F35=1,COUNTIF(Setup!$J$2:$J$4,G35)&lt;&gt;1),COUNTIFS(Exceptions!$A$2:$A$101,A35,Exceptions!$B$2:$B$101,E35,Exceptions!$C$2:$C$101,C35)&lt;&gt;F35,NOT(IFERROR(AND(ISNUMBER(Setup!$F$2),Setup!$F$2=INT(Setup!$F$2),Setup!$F$2&gt;0,WEEKDAY(Setup!$F$2,2)=1),FALSE)),NOT(IFERROR(AND(ISNUMBER(B35),B35=INT(B35),B35&gt;=1,B35&lt;=7),FALSE))),"Review",IF(IF(F35=1,G35,D35)="Available","Eligible",IF(IF(F35=1,G35,D35)="Unavailable","Unavailable","Unknown"))))</f>
        <v/>
      </c>
      <c r="I35" s="19">
        <f>IF(OR(A35="",C35="",E35="",NOT(IFERROR(AND(COUNTIF(Setup!$A$2:$A$11,C35)=1,COUNT(INDEX(Setup!$B$2:$D$11,MATCH(C35,Setup!$A$2:$A$11,0),0))=3,ISNUMBER(INDEX(Setup!$B$2:$B$11,MATCH(C35,Setup!$A$2:$A$11,0))),ISNUMBER(INDEX(Setup!$C$2:$C$11,MATCH(C35,Setup!$A$2:$A$11,0))),ISNUMBER(INDEX(Setup!$D$2:$D$11,MATCH(C35,Setup!$A$2:$A$11,0))),INDEX(Setup!$B$2:$B$11,MATCH(C35,Setup!$A$2:$A$11,0))&gt;=0,INDEX(Setup!$B$2:$B$11,MATCH(C35,Setup!$A$2:$A$11,0))&lt;=1439/1440,INDEX(Setup!$C$2:$C$11,MATCH(C35,Setup!$A$2:$A$11,0))&gt;=0,INDEX(Setup!$C$2:$C$11,MATCH(C35,Setup!$A$2:$A$11,0))&lt;=1439/1440,OR(INDEX(Setup!$D$2:$D$11,MATCH(C35,Setup!$A$2:$A$11,0))=0,INDEX(Setup!$D$2:$D$11,MATCH(C35,Setup!$A$2:$A$11,0))=1),INDEX(Setup!$C$2:$C$11,MATCH(C35,Setup!$A$2:$A$11,0))+INDEX(Setup!$D$2:$D$11,MATCH(C35,Setup!$A$2:$A$11,0))&gt;INDEX(Setup!$B$2:$B$11,MATCH(C35,Setup!$A$2:$A$11,0)),INDEX(Setup!$C$2:$C$11,MATCH(C35,Setup!$A$2:$A$11,0))+INDEX(Setup!$D$2:$D$11,MATCH(C35,Setup!$A$2:$A$11,0))-INDEX(Setup!$B$2:$B$11,MATCH(C35,Setup!$A$2:$A$11,0))&lt;=1),FALSE))),"",IFERROR(E35+INDEX(Setup!$B$2:$B$11,MATCH(C35,Setup!$A$2:$A$11,0)),""))</f>
        <v/>
      </c>
      <c r="J35" s="19">
        <f>IF(I35="","",IFERROR(E35+INDEX(Setup!$C$2:$C$11,MATCH(C35,Setup!$A$2:$A$11,0))+INDEX(Setup!$D$2:$D$11,MATCH(C35,Setup!$A$2:$A$11,0)),""))</f>
        <v/>
      </c>
      <c r="K35" s="20">
        <f>IF(H35="Eligible",IFERROR((J35-I35)*24,""),"")</f>
        <v/>
      </c>
    </row>
    <row r="36" ht="22" customHeight="1">
      <c r="A36" s="2">
        <f>IF(Availability!A36="","",Availability!A36)</f>
        <v/>
      </c>
      <c r="B36" s="2">
        <f>IF(Availability!B36="","",Availability!B36)</f>
        <v/>
      </c>
      <c r="C36" s="2">
        <f>IF(Availability!C36="","",Availability!C36)</f>
        <v/>
      </c>
      <c r="D36" s="2">
        <f>IF(Availability!D36="","",Availability!D36)</f>
        <v/>
      </c>
      <c r="E36" s="15">
        <f>IF(OR(A36="",B36="",NOT(IFERROR(AND(ISNUMBER(Setup!$F$2),Setup!$F$2=INT(Setup!$F$2),Setup!$F$2&gt;0,WEEKDAY(Setup!$F$2,2)=1),FALSE)),NOT(IFERROR(AND(ISNUMBER(B36),B36=INT(B36),B36&gt;=1,B36&lt;=7),FALSE))),"",Setup!$F$2+B36-1)</f>
        <v/>
      </c>
      <c r="F36" s="2">
        <f>IF(OR(A36="",C36="",E36=""),"",COUNTIF(Exceptions!$E$2:$E$101,A36&amp;"|"&amp;TEXT(E36,"yyyymmdd")&amp;"|"&amp;C36))</f>
        <v/>
      </c>
      <c r="G36" s="2">
        <f>IF(F36&lt;&gt;1,"",IFERROR(INDEX(Exceptions!$D$2:$D$101,MATCH(A36&amp;"|"&amp;TEXT(E36,"yyyymmdd")&amp;"|"&amp;C36,Exceptions!$E$2:$E$101,0)),""))</f>
        <v/>
      </c>
      <c r="H36" s="2">
        <f>IF(AND(A36="",B36="",C36="",D36=""),"",IF(OR(A36="",B36="",C36="",D36="",Availability!E36&lt;&gt;1,F36&gt;1,I36="",J36="",IFERROR(J36&lt;=I36,TRUE),IFERROR(J36-I36&gt;1,TRUE),COUNTIF(Setup!$H$2:$H$101,A36)&lt;&gt;1,COUNTIF(Setup!$J$2:$J$4,D36)&lt;&gt;1,AND(F36=1,COUNTIF(Setup!$J$2:$J$4,G36)&lt;&gt;1),COUNTIFS(Exceptions!$A$2:$A$101,A36,Exceptions!$B$2:$B$101,E36,Exceptions!$C$2:$C$101,C36)&lt;&gt;F36,NOT(IFERROR(AND(ISNUMBER(Setup!$F$2),Setup!$F$2=INT(Setup!$F$2),Setup!$F$2&gt;0,WEEKDAY(Setup!$F$2,2)=1),FALSE)),NOT(IFERROR(AND(ISNUMBER(B36),B36=INT(B36),B36&gt;=1,B36&lt;=7),FALSE))),"Review",IF(IF(F36=1,G36,D36)="Available","Eligible",IF(IF(F36=1,G36,D36)="Unavailable","Unavailable","Unknown"))))</f>
        <v/>
      </c>
      <c r="I36" s="16">
        <f>IF(OR(A36="",C36="",E36="",NOT(IFERROR(AND(COUNTIF(Setup!$A$2:$A$11,C36)=1,COUNT(INDEX(Setup!$B$2:$D$11,MATCH(C36,Setup!$A$2:$A$11,0),0))=3,ISNUMBER(INDEX(Setup!$B$2:$B$11,MATCH(C36,Setup!$A$2:$A$11,0))),ISNUMBER(INDEX(Setup!$C$2:$C$11,MATCH(C36,Setup!$A$2:$A$11,0))),ISNUMBER(INDEX(Setup!$D$2:$D$11,MATCH(C36,Setup!$A$2:$A$11,0))),INDEX(Setup!$B$2:$B$11,MATCH(C36,Setup!$A$2:$A$11,0))&gt;=0,INDEX(Setup!$B$2:$B$11,MATCH(C36,Setup!$A$2:$A$11,0))&lt;=1439/1440,INDEX(Setup!$C$2:$C$11,MATCH(C36,Setup!$A$2:$A$11,0))&gt;=0,INDEX(Setup!$C$2:$C$11,MATCH(C36,Setup!$A$2:$A$11,0))&lt;=1439/1440,OR(INDEX(Setup!$D$2:$D$11,MATCH(C36,Setup!$A$2:$A$11,0))=0,INDEX(Setup!$D$2:$D$11,MATCH(C36,Setup!$A$2:$A$11,0))=1),INDEX(Setup!$C$2:$C$11,MATCH(C36,Setup!$A$2:$A$11,0))+INDEX(Setup!$D$2:$D$11,MATCH(C36,Setup!$A$2:$A$11,0))&gt;INDEX(Setup!$B$2:$B$11,MATCH(C36,Setup!$A$2:$A$11,0)),INDEX(Setup!$C$2:$C$11,MATCH(C36,Setup!$A$2:$A$11,0))+INDEX(Setup!$D$2:$D$11,MATCH(C36,Setup!$A$2:$A$11,0))-INDEX(Setup!$B$2:$B$11,MATCH(C36,Setup!$A$2:$A$11,0))&lt;=1),FALSE))),"",IFERROR(E36+INDEX(Setup!$B$2:$B$11,MATCH(C36,Setup!$A$2:$A$11,0)),""))</f>
        <v/>
      </c>
      <c r="J36" s="16">
        <f>IF(I36="","",IFERROR(E36+INDEX(Setup!$C$2:$C$11,MATCH(C36,Setup!$A$2:$A$11,0))+INDEX(Setup!$D$2:$D$11,MATCH(C36,Setup!$A$2:$A$11,0)),""))</f>
        <v/>
      </c>
      <c r="K36" s="17">
        <f>IF(H36="Eligible",IFERROR((J36-I36)*24,""),"")</f>
        <v/>
      </c>
    </row>
    <row r="37" ht="22" customHeight="1">
      <c r="A37" s="6">
        <f>IF(Availability!A37="","",Availability!A37)</f>
        <v/>
      </c>
      <c r="B37" s="6">
        <f>IF(Availability!B37="","",Availability!B37)</f>
        <v/>
      </c>
      <c r="C37" s="6">
        <f>IF(Availability!C37="","",Availability!C37)</f>
        <v/>
      </c>
      <c r="D37" s="6">
        <f>IF(Availability!D37="","",Availability!D37)</f>
        <v/>
      </c>
      <c r="E37" s="18">
        <f>IF(OR(A37="",B37="",NOT(IFERROR(AND(ISNUMBER(Setup!$F$2),Setup!$F$2=INT(Setup!$F$2),Setup!$F$2&gt;0,WEEKDAY(Setup!$F$2,2)=1),FALSE)),NOT(IFERROR(AND(ISNUMBER(B37),B37=INT(B37),B37&gt;=1,B37&lt;=7),FALSE))),"",Setup!$F$2+B37-1)</f>
        <v/>
      </c>
      <c r="F37" s="6">
        <f>IF(OR(A37="",C37="",E37=""),"",COUNTIF(Exceptions!$E$2:$E$101,A37&amp;"|"&amp;TEXT(E37,"yyyymmdd")&amp;"|"&amp;C37))</f>
        <v/>
      </c>
      <c r="G37" s="6">
        <f>IF(F37&lt;&gt;1,"",IFERROR(INDEX(Exceptions!$D$2:$D$101,MATCH(A37&amp;"|"&amp;TEXT(E37,"yyyymmdd")&amp;"|"&amp;C37,Exceptions!$E$2:$E$101,0)),""))</f>
        <v/>
      </c>
      <c r="H37" s="6">
        <f>IF(AND(A37="",B37="",C37="",D37=""),"",IF(OR(A37="",B37="",C37="",D37="",Availability!E37&lt;&gt;1,F37&gt;1,I37="",J37="",IFERROR(J37&lt;=I37,TRUE),IFERROR(J37-I37&gt;1,TRUE),COUNTIF(Setup!$H$2:$H$101,A37)&lt;&gt;1,COUNTIF(Setup!$J$2:$J$4,D37)&lt;&gt;1,AND(F37=1,COUNTIF(Setup!$J$2:$J$4,G37)&lt;&gt;1),COUNTIFS(Exceptions!$A$2:$A$101,A37,Exceptions!$B$2:$B$101,E37,Exceptions!$C$2:$C$101,C37)&lt;&gt;F37,NOT(IFERROR(AND(ISNUMBER(Setup!$F$2),Setup!$F$2=INT(Setup!$F$2),Setup!$F$2&gt;0,WEEKDAY(Setup!$F$2,2)=1),FALSE)),NOT(IFERROR(AND(ISNUMBER(B37),B37=INT(B37),B37&gt;=1,B37&lt;=7),FALSE))),"Review",IF(IF(F37=1,G37,D37)="Available","Eligible",IF(IF(F37=1,G37,D37)="Unavailable","Unavailable","Unknown"))))</f>
        <v/>
      </c>
      <c r="I37" s="19">
        <f>IF(OR(A37="",C37="",E37="",NOT(IFERROR(AND(COUNTIF(Setup!$A$2:$A$11,C37)=1,COUNT(INDEX(Setup!$B$2:$D$11,MATCH(C37,Setup!$A$2:$A$11,0),0))=3,ISNUMBER(INDEX(Setup!$B$2:$B$11,MATCH(C37,Setup!$A$2:$A$11,0))),ISNUMBER(INDEX(Setup!$C$2:$C$11,MATCH(C37,Setup!$A$2:$A$11,0))),ISNUMBER(INDEX(Setup!$D$2:$D$11,MATCH(C37,Setup!$A$2:$A$11,0))),INDEX(Setup!$B$2:$B$11,MATCH(C37,Setup!$A$2:$A$11,0))&gt;=0,INDEX(Setup!$B$2:$B$11,MATCH(C37,Setup!$A$2:$A$11,0))&lt;=1439/1440,INDEX(Setup!$C$2:$C$11,MATCH(C37,Setup!$A$2:$A$11,0))&gt;=0,INDEX(Setup!$C$2:$C$11,MATCH(C37,Setup!$A$2:$A$11,0))&lt;=1439/1440,OR(INDEX(Setup!$D$2:$D$11,MATCH(C37,Setup!$A$2:$A$11,0))=0,INDEX(Setup!$D$2:$D$11,MATCH(C37,Setup!$A$2:$A$11,0))=1),INDEX(Setup!$C$2:$C$11,MATCH(C37,Setup!$A$2:$A$11,0))+INDEX(Setup!$D$2:$D$11,MATCH(C37,Setup!$A$2:$A$11,0))&gt;INDEX(Setup!$B$2:$B$11,MATCH(C37,Setup!$A$2:$A$11,0)),INDEX(Setup!$C$2:$C$11,MATCH(C37,Setup!$A$2:$A$11,0))+INDEX(Setup!$D$2:$D$11,MATCH(C37,Setup!$A$2:$A$11,0))-INDEX(Setup!$B$2:$B$11,MATCH(C37,Setup!$A$2:$A$11,0))&lt;=1),FALSE))),"",IFERROR(E37+INDEX(Setup!$B$2:$B$11,MATCH(C37,Setup!$A$2:$A$11,0)),""))</f>
        <v/>
      </c>
      <c r="J37" s="19">
        <f>IF(I37="","",IFERROR(E37+INDEX(Setup!$C$2:$C$11,MATCH(C37,Setup!$A$2:$A$11,0))+INDEX(Setup!$D$2:$D$11,MATCH(C37,Setup!$A$2:$A$11,0)),""))</f>
        <v/>
      </c>
      <c r="K37" s="20">
        <f>IF(H37="Eligible",IFERROR((J37-I37)*24,""),"")</f>
        <v/>
      </c>
    </row>
    <row r="38" ht="22" customHeight="1">
      <c r="A38" s="2">
        <f>IF(Availability!A38="","",Availability!A38)</f>
        <v/>
      </c>
      <c r="B38" s="2">
        <f>IF(Availability!B38="","",Availability!B38)</f>
        <v/>
      </c>
      <c r="C38" s="2">
        <f>IF(Availability!C38="","",Availability!C38)</f>
        <v/>
      </c>
      <c r="D38" s="2">
        <f>IF(Availability!D38="","",Availability!D38)</f>
        <v/>
      </c>
      <c r="E38" s="15">
        <f>IF(OR(A38="",B38="",NOT(IFERROR(AND(ISNUMBER(Setup!$F$2),Setup!$F$2=INT(Setup!$F$2),Setup!$F$2&gt;0,WEEKDAY(Setup!$F$2,2)=1),FALSE)),NOT(IFERROR(AND(ISNUMBER(B38),B38=INT(B38),B38&gt;=1,B38&lt;=7),FALSE))),"",Setup!$F$2+B38-1)</f>
        <v/>
      </c>
      <c r="F38" s="2">
        <f>IF(OR(A38="",C38="",E38=""),"",COUNTIF(Exceptions!$E$2:$E$101,A38&amp;"|"&amp;TEXT(E38,"yyyymmdd")&amp;"|"&amp;C38))</f>
        <v/>
      </c>
      <c r="G38" s="2">
        <f>IF(F38&lt;&gt;1,"",IFERROR(INDEX(Exceptions!$D$2:$D$101,MATCH(A38&amp;"|"&amp;TEXT(E38,"yyyymmdd")&amp;"|"&amp;C38,Exceptions!$E$2:$E$101,0)),""))</f>
        <v/>
      </c>
      <c r="H38" s="2">
        <f>IF(AND(A38="",B38="",C38="",D38=""),"",IF(OR(A38="",B38="",C38="",D38="",Availability!E38&lt;&gt;1,F38&gt;1,I38="",J38="",IFERROR(J38&lt;=I38,TRUE),IFERROR(J38-I38&gt;1,TRUE),COUNTIF(Setup!$H$2:$H$101,A38)&lt;&gt;1,COUNTIF(Setup!$J$2:$J$4,D38)&lt;&gt;1,AND(F38=1,COUNTIF(Setup!$J$2:$J$4,G38)&lt;&gt;1),COUNTIFS(Exceptions!$A$2:$A$101,A38,Exceptions!$B$2:$B$101,E38,Exceptions!$C$2:$C$101,C38)&lt;&gt;F38,NOT(IFERROR(AND(ISNUMBER(Setup!$F$2),Setup!$F$2=INT(Setup!$F$2),Setup!$F$2&gt;0,WEEKDAY(Setup!$F$2,2)=1),FALSE)),NOT(IFERROR(AND(ISNUMBER(B38),B38=INT(B38),B38&gt;=1,B38&lt;=7),FALSE))),"Review",IF(IF(F38=1,G38,D38)="Available","Eligible",IF(IF(F38=1,G38,D38)="Unavailable","Unavailable","Unknown"))))</f>
        <v/>
      </c>
      <c r="I38" s="16">
        <f>IF(OR(A38="",C38="",E38="",NOT(IFERROR(AND(COUNTIF(Setup!$A$2:$A$11,C38)=1,COUNT(INDEX(Setup!$B$2:$D$11,MATCH(C38,Setup!$A$2:$A$11,0),0))=3,ISNUMBER(INDEX(Setup!$B$2:$B$11,MATCH(C38,Setup!$A$2:$A$11,0))),ISNUMBER(INDEX(Setup!$C$2:$C$11,MATCH(C38,Setup!$A$2:$A$11,0))),ISNUMBER(INDEX(Setup!$D$2:$D$11,MATCH(C38,Setup!$A$2:$A$11,0))),INDEX(Setup!$B$2:$B$11,MATCH(C38,Setup!$A$2:$A$11,0))&gt;=0,INDEX(Setup!$B$2:$B$11,MATCH(C38,Setup!$A$2:$A$11,0))&lt;=1439/1440,INDEX(Setup!$C$2:$C$11,MATCH(C38,Setup!$A$2:$A$11,0))&gt;=0,INDEX(Setup!$C$2:$C$11,MATCH(C38,Setup!$A$2:$A$11,0))&lt;=1439/1440,OR(INDEX(Setup!$D$2:$D$11,MATCH(C38,Setup!$A$2:$A$11,0))=0,INDEX(Setup!$D$2:$D$11,MATCH(C38,Setup!$A$2:$A$11,0))=1),INDEX(Setup!$C$2:$C$11,MATCH(C38,Setup!$A$2:$A$11,0))+INDEX(Setup!$D$2:$D$11,MATCH(C38,Setup!$A$2:$A$11,0))&gt;INDEX(Setup!$B$2:$B$11,MATCH(C38,Setup!$A$2:$A$11,0)),INDEX(Setup!$C$2:$C$11,MATCH(C38,Setup!$A$2:$A$11,0))+INDEX(Setup!$D$2:$D$11,MATCH(C38,Setup!$A$2:$A$11,0))-INDEX(Setup!$B$2:$B$11,MATCH(C38,Setup!$A$2:$A$11,0))&lt;=1),FALSE))),"",IFERROR(E38+INDEX(Setup!$B$2:$B$11,MATCH(C38,Setup!$A$2:$A$11,0)),""))</f>
        <v/>
      </c>
      <c r="J38" s="16">
        <f>IF(I38="","",IFERROR(E38+INDEX(Setup!$C$2:$C$11,MATCH(C38,Setup!$A$2:$A$11,0))+INDEX(Setup!$D$2:$D$11,MATCH(C38,Setup!$A$2:$A$11,0)),""))</f>
        <v/>
      </c>
      <c r="K38" s="17">
        <f>IF(H38="Eligible",IFERROR((J38-I38)*24,""),"")</f>
        <v/>
      </c>
    </row>
    <row r="39" ht="22" customHeight="1">
      <c r="A39" s="6">
        <f>IF(Availability!A39="","",Availability!A39)</f>
        <v/>
      </c>
      <c r="B39" s="6">
        <f>IF(Availability!B39="","",Availability!B39)</f>
        <v/>
      </c>
      <c r="C39" s="6">
        <f>IF(Availability!C39="","",Availability!C39)</f>
        <v/>
      </c>
      <c r="D39" s="6">
        <f>IF(Availability!D39="","",Availability!D39)</f>
        <v/>
      </c>
      <c r="E39" s="18">
        <f>IF(OR(A39="",B39="",NOT(IFERROR(AND(ISNUMBER(Setup!$F$2),Setup!$F$2=INT(Setup!$F$2),Setup!$F$2&gt;0,WEEKDAY(Setup!$F$2,2)=1),FALSE)),NOT(IFERROR(AND(ISNUMBER(B39),B39=INT(B39),B39&gt;=1,B39&lt;=7),FALSE))),"",Setup!$F$2+B39-1)</f>
        <v/>
      </c>
      <c r="F39" s="6">
        <f>IF(OR(A39="",C39="",E39=""),"",COUNTIF(Exceptions!$E$2:$E$101,A39&amp;"|"&amp;TEXT(E39,"yyyymmdd")&amp;"|"&amp;C39))</f>
        <v/>
      </c>
      <c r="G39" s="6">
        <f>IF(F39&lt;&gt;1,"",IFERROR(INDEX(Exceptions!$D$2:$D$101,MATCH(A39&amp;"|"&amp;TEXT(E39,"yyyymmdd")&amp;"|"&amp;C39,Exceptions!$E$2:$E$101,0)),""))</f>
        <v/>
      </c>
      <c r="H39" s="6">
        <f>IF(AND(A39="",B39="",C39="",D39=""),"",IF(OR(A39="",B39="",C39="",D39="",Availability!E39&lt;&gt;1,F39&gt;1,I39="",J39="",IFERROR(J39&lt;=I39,TRUE),IFERROR(J39-I39&gt;1,TRUE),COUNTIF(Setup!$H$2:$H$101,A39)&lt;&gt;1,COUNTIF(Setup!$J$2:$J$4,D39)&lt;&gt;1,AND(F39=1,COUNTIF(Setup!$J$2:$J$4,G39)&lt;&gt;1),COUNTIFS(Exceptions!$A$2:$A$101,A39,Exceptions!$B$2:$B$101,E39,Exceptions!$C$2:$C$101,C39)&lt;&gt;F39,NOT(IFERROR(AND(ISNUMBER(Setup!$F$2),Setup!$F$2=INT(Setup!$F$2),Setup!$F$2&gt;0,WEEKDAY(Setup!$F$2,2)=1),FALSE)),NOT(IFERROR(AND(ISNUMBER(B39),B39=INT(B39),B39&gt;=1,B39&lt;=7),FALSE))),"Review",IF(IF(F39=1,G39,D39)="Available","Eligible",IF(IF(F39=1,G39,D39)="Unavailable","Unavailable","Unknown"))))</f>
        <v/>
      </c>
      <c r="I39" s="19">
        <f>IF(OR(A39="",C39="",E39="",NOT(IFERROR(AND(COUNTIF(Setup!$A$2:$A$11,C39)=1,COUNT(INDEX(Setup!$B$2:$D$11,MATCH(C39,Setup!$A$2:$A$11,0),0))=3,ISNUMBER(INDEX(Setup!$B$2:$B$11,MATCH(C39,Setup!$A$2:$A$11,0))),ISNUMBER(INDEX(Setup!$C$2:$C$11,MATCH(C39,Setup!$A$2:$A$11,0))),ISNUMBER(INDEX(Setup!$D$2:$D$11,MATCH(C39,Setup!$A$2:$A$11,0))),INDEX(Setup!$B$2:$B$11,MATCH(C39,Setup!$A$2:$A$11,0))&gt;=0,INDEX(Setup!$B$2:$B$11,MATCH(C39,Setup!$A$2:$A$11,0))&lt;=1439/1440,INDEX(Setup!$C$2:$C$11,MATCH(C39,Setup!$A$2:$A$11,0))&gt;=0,INDEX(Setup!$C$2:$C$11,MATCH(C39,Setup!$A$2:$A$11,0))&lt;=1439/1440,OR(INDEX(Setup!$D$2:$D$11,MATCH(C39,Setup!$A$2:$A$11,0))=0,INDEX(Setup!$D$2:$D$11,MATCH(C39,Setup!$A$2:$A$11,0))=1),INDEX(Setup!$C$2:$C$11,MATCH(C39,Setup!$A$2:$A$11,0))+INDEX(Setup!$D$2:$D$11,MATCH(C39,Setup!$A$2:$A$11,0))&gt;INDEX(Setup!$B$2:$B$11,MATCH(C39,Setup!$A$2:$A$11,0)),INDEX(Setup!$C$2:$C$11,MATCH(C39,Setup!$A$2:$A$11,0))+INDEX(Setup!$D$2:$D$11,MATCH(C39,Setup!$A$2:$A$11,0))-INDEX(Setup!$B$2:$B$11,MATCH(C39,Setup!$A$2:$A$11,0))&lt;=1),FALSE))),"",IFERROR(E39+INDEX(Setup!$B$2:$B$11,MATCH(C39,Setup!$A$2:$A$11,0)),""))</f>
        <v/>
      </c>
      <c r="J39" s="19">
        <f>IF(I39="","",IFERROR(E39+INDEX(Setup!$C$2:$C$11,MATCH(C39,Setup!$A$2:$A$11,0))+INDEX(Setup!$D$2:$D$11,MATCH(C39,Setup!$A$2:$A$11,0)),""))</f>
        <v/>
      </c>
      <c r="K39" s="20">
        <f>IF(H39="Eligible",IFERROR((J39-I39)*24,""),"")</f>
        <v/>
      </c>
    </row>
    <row r="40" ht="22" customHeight="1">
      <c r="A40" s="2">
        <f>IF(Availability!A40="","",Availability!A40)</f>
        <v/>
      </c>
      <c r="B40" s="2">
        <f>IF(Availability!B40="","",Availability!B40)</f>
        <v/>
      </c>
      <c r="C40" s="2">
        <f>IF(Availability!C40="","",Availability!C40)</f>
        <v/>
      </c>
      <c r="D40" s="2">
        <f>IF(Availability!D40="","",Availability!D40)</f>
        <v/>
      </c>
      <c r="E40" s="15">
        <f>IF(OR(A40="",B40="",NOT(IFERROR(AND(ISNUMBER(Setup!$F$2),Setup!$F$2=INT(Setup!$F$2),Setup!$F$2&gt;0,WEEKDAY(Setup!$F$2,2)=1),FALSE)),NOT(IFERROR(AND(ISNUMBER(B40),B40=INT(B40),B40&gt;=1,B40&lt;=7),FALSE))),"",Setup!$F$2+B40-1)</f>
        <v/>
      </c>
      <c r="F40" s="2">
        <f>IF(OR(A40="",C40="",E40=""),"",COUNTIF(Exceptions!$E$2:$E$101,A40&amp;"|"&amp;TEXT(E40,"yyyymmdd")&amp;"|"&amp;C40))</f>
        <v/>
      </c>
      <c r="G40" s="2">
        <f>IF(F40&lt;&gt;1,"",IFERROR(INDEX(Exceptions!$D$2:$D$101,MATCH(A40&amp;"|"&amp;TEXT(E40,"yyyymmdd")&amp;"|"&amp;C40,Exceptions!$E$2:$E$101,0)),""))</f>
        <v/>
      </c>
      <c r="H40" s="2">
        <f>IF(AND(A40="",B40="",C40="",D40=""),"",IF(OR(A40="",B40="",C40="",D40="",Availability!E40&lt;&gt;1,F40&gt;1,I40="",J40="",IFERROR(J40&lt;=I40,TRUE),IFERROR(J40-I40&gt;1,TRUE),COUNTIF(Setup!$H$2:$H$101,A40)&lt;&gt;1,COUNTIF(Setup!$J$2:$J$4,D40)&lt;&gt;1,AND(F40=1,COUNTIF(Setup!$J$2:$J$4,G40)&lt;&gt;1),COUNTIFS(Exceptions!$A$2:$A$101,A40,Exceptions!$B$2:$B$101,E40,Exceptions!$C$2:$C$101,C40)&lt;&gt;F40,NOT(IFERROR(AND(ISNUMBER(Setup!$F$2),Setup!$F$2=INT(Setup!$F$2),Setup!$F$2&gt;0,WEEKDAY(Setup!$F$2,2)=1),FALSE)),NOT(IFERROR(AND(ISNUMBER(B40),B40=INT(B40),B40&gt;=1,B40&lt;=7),FALSE))),"Review",IF(IF(F40=1,G40,D40)="Available","Eligible",IF(IF(F40=1,G40,D40)="Unavailable","Unavailable","Unknown"))))</f>
        <v/>
      </c>
      <c r="I40" s="16">
        <f>IF(OR(A40="",C40="",E40="",NOT(IFERROR(AND(COUNTIF(Setup!$A$2:$A$11,C40)=1,COUNT(INDEX(Setup!$B$2:$D$11,MATCH(C40,Setup!$A$2:$A$11,0),0))=3,ISNUMBER(INDEX(Setup!$B$2:$B$11,MATCH(C40,Setup!$A$2:$A$11,0))),ISNUMBER(INDEX(Setup!$C$2:$C$11,MATCH(C40,Setup!$A$2:$A$11,0))),ISNUMBER(INDEX(Setup!$D$2:$D$11,MATCH(C40,Setup!$A$2:$A$11,0))),INDEX(Setup!$B$2:$B$11,MATCH(C40,Setup!$A$2:$A$11,0))&gt;=0,INDEX(Setup!$B$2:$B$11,MATCH(C40,Setup!$A$2:$A$11,0))&lt;=1439/1440,INDEX(Setup!$C$2:$C$11,MATCH(C40,Setup!$A$2:$A$11,0))&gt;=0,INDEX(Setup!$C$2:$C$11,MATCH(C40,Setup!$A$2:$A$11,0))&lt;=1439/1440,OR(INDEX(Setup!$D$2:$D$11,MATCH(C40,Setup!$A$2:$A$11,0))=0,INDEX(Setup!$D$2:$D$11,MATCH(C40,Setup!$A$2:$A$11,0))=1),INDEX(Setup!$C$2:$C$11,MATCH(C40,Setup!$A$2:$A$11,0))+INDEX(Setup!$D$2:$D$11,MATCH(C40,Setup!$A$2:$A$11,0))&gt;INDEX(Setup!$B$2:$B$11,MATCH(C40,Setup!$A$2:$A$11,0)),INDEX(Setup!$C$2:$C$11,MATCH(C40,Setup!$A$2:$A$11,0))+INDEX(Setup!$D$2:$D$11,MATCH(C40,Setup!$A$2:$A$11,0))-INDEX(Setup!$B$2:$B$11,MATCH(C40,Setup!$A$2:$A$11,0))&lt;=1),FALSE))),"",IFERROR(E40+INDEX(Setup!$B$2:$B$11,MATCH(C40,Setup!$A$2:$A$11,0)),""))</f>
        <v/>
      </c>
      <c r="J40" s="16">
        <f>IF(I40="","",IFERROR(E40+INDEX(Setup!$C$2:$C$11,MATCH(C40,Setup!$A$2:$A$11,0))+INDEX(Setup!$D$2:$D$11,MATCH(C40,Setup!$A$2:$A$11,0)),""))</f>
        <v/>
      </c>
      <c r="K40" s="17">
        <f>IF(H40="Eligible",IFERROR((J40-I40)*24,""),"")</f>
        <v/>
      </c>
    </row>
    <row r="41" ht="22" customHeight="1">
      <c r="A41" s="6">
        <f>IF(Availability!A41="","",Availability!A41)</f>
        <v/>
      </c>
      <c r="B41" s="6">
        <f>IF(Availability!B41="","",Availability!B41)</f>
        <v/>
      </c>
      <c r="C41" s="6">
        <f>IF(Availability!C41="","",Availability!C41)</f>
        <v/>
      </c>
      <c r="D41" s="6">
        <f>IF(Availability!D41="","",Availability!D41)</f>
        <v/>
      </c>
      <c r="E41" s="18">
        <f>IF(OR(A41="",B41="",NOT(IFERROR(AND(ISNUMBER(Setup!$F$2),Setup!$F$2=INT(Setup!$F$2),Setup!$F$2&gt;0,WEEKDAY(Setup!$F$2,2)=1),FALSE)),NOT(IFERROR(AND(ISNUMBER(B41),B41=INT(B41),B41&gt;=1,B41&lt;=7),FALSE))),"",Setup!$F$2+B41-1)</f>
        <v/>
      </c>
      <c r="F41" s="6">
        <f>IF(OR(A41="",C41="",E41=""),"",COUNTIF(Exceptions!$E$2:$E$101,A41&amp;"|"&amp;TEXT(E41,"yyyymmdd")&amp;"|"&amp;C41))</f>
        <v/>
      </c>
      <c r="G41" s="6">
        <f>IF(F41&lt;&gt;1,"",IFERROR(INDEX(Exceptions!$D$2:$D$101,MATCH(A41&amp;"|"&amp;TEXT(E41,"yyyymmdd")&amp;"|"&amp;C41,Exceptions!$E$2:$E$101,0)),""))</f>
        <v/>
      </c>
      <c r="H41" s="6">
        <f>IF(AND(A41="",B41="",C41="",D41=""),"",IF(OR(A41="",B41="",C41="",D41="",Availability!E41&lt;&gt;1,F41&gt;1,I41="",J41="",IFERROR(J41&lt;=I41,TRUE),IFERROR(J41-I41&gt;1,TRUE),COUNTIF(Setup!$H$2:$H$101,A41)&lt;&gt;1,COUNTIF(Setup!$J$2:$J$4,D41)&lt;&gt;1,AND(F41=1,COUNTIF(Setup!$J$2:$J$4,G41)&lt;&gt;1),COUNTIFS(Exceptions!$A$2:$A$101,A41,Exceptions!$B$2:$B$101,E41,Exceptions!$C$2:$C$101,C41)&lt;&gt;F41,NOT(IFERROR(AND(ISNUMBER(Setup!$F$2),Setup!$F$2=INT(Setup!$F$2),Setup!$F$2&gt;0,WEEKDAY(Setup!$F$2,2)=1),FALSE)),NOT(IFERROR(AND(ISNUMBER(B41),B41=INT(B41),B41&gt;=1,B41&lt;=7),FALSE))),"Review",IF(IF(F41=1,G41,D41)="Available","Eligible",IF(IF(F41=1,G41,D41)="Unavailable","Unavailable","Unknown"))))</f>
        <v/>
      </c>
      <c r="I41" s="19">
        <f>IF(OR(A41="",C41="",E41="",NOT(IFERROR(AND(COUNTIF(Setup!$A$2:$A$11,C41)=1,COUNT(INDEX(Setup!$B$2:$D$11,MATCH(C41,Setup!$A$2:$A$11,0),0))=3,ISNUMBER(INDEX(Setup!$B$2:$B$11,MATCH(C41,Setup!$A$2:$A$11,0))),ISNUMBER(INDEX(Setup!$C$2:$C$11,MATCH(C41,Setup!$A$2:$A$11,0))),ISNUMBER(INDEX(Setup!$D$2:$D$11,MATCH(C41,Setup!$A$2:$A$11,0))),INDEX(Setup!$B$2:$B$11,MATCH(C41,Setup!$A$2:$A$11,0))&gt;=0,INDEX(Setup!$B$2:$B$11,MATCH(C41,Setup!$A$2:$A$11,0))&lt;=1439/1440,INDEX(Setup!$C$2:$C$11,MATCH(C41,Setup!$A$2:$A$11,0))&gt;=0,INDEX(Setup!$C$2:$C$11,MATCH(C41,Setup!$A$2:$A$11,0))&lt;=1439/1440,OR(INDEX(Setup!$D$2:$D$11,MATCH(C41,Setup!$A$2:$A$11,0))=0,INDEX(Setup!$D$2:$D$11,MATCH(C41,Setup!$A$2:$A$11,0))=1),INDEX(Setup!$C$2:$C$11,MATCH(C41,Setup!$A$2:$A$11,0))+INDEX(Setup!$D$2:$D$11,MATCH(C41,Setup!$A$2:$A$11,0))&gt;INDEX(Setup!$B$2:$B$11,MATCH(C41,Setup!$A$2:$A$11,0)),INDEX(Setup!$C$2:$C$11,MATCH(C41,Setup!$A$2:$A$11,0))+INDEX(Setup!$D$2:$D$11,MATCH(C41,Setup!$A$2:$A$11,0))-INDEX(Setup!$B$2:$B$11,MATCH(C41,Setup!$A$2:$A$11,0))&lt;=1),FALSE))),"",IFERROR(E41+INDEX(Setup!$B$2:$B$11,MATCH(C41,Setup!$A$2:$A$11,0)),""))</f>
        <v/>
      </c>
      <c r="J41" s="19">
        <f>IF(I41="","",IFERROR(E41+INDEX(Setup!$C$2:$C$11,MATCH(C41,Setup!$A$2:$A$11,0))+INDEX(Setup!$D$2:$D$11,MATCH(C41,Setup!$A$2:$A$11,0)),""))</f>
        <v/>
      </c>
      <c r="K41" s="20">
        <f>IF(H41="Eligible",IFERROR((J41-I41)*24,""),"")</f>
        <v/>
      </c>
    </row>
    <row r="42" ht="22" customHeight="1">
      <c r="A42" s="2">
        <f>IF(Availability!A42="","",Availability!A42)</f>
        <v/>
      </c>
      <c r="B42" s="2">
        <f>IF(Availability!B42="","",Availability!B42)</f>
        <v/>
      </c>
      <c r="C42" s="2">
        <f>IF(Availability!C42="","",Availability!C42)</f>
        <v/>
      </c>
      <c r="D42" s="2">
        <f>IF(Availability!D42="","",Availability!D42)</f>
        <v/>
      </c>
      <c r="E42" s="15">
        <f>IF(OR(A42="",B42="",NOT(IFERROR(AND(ISNUMBER(Setup!$F$2),Setup!$F$2=INT(Setup!$F$2),Setup!$F$2&gt;0,WEEKDAY(Setup!$F$2,2)=1),FALSE)),NOT(IFERROR(AND(ISNUMBER(B42),B42=INT(B42),B42&gt;=1,B42&lt;=7),FALSE))),"",Setup!$F$2+B42-1)</f>
        <v/>
      </c>
      <c r="F42" s="2">
        <f>IF(OR(A42="",C42="",E42=""),"",COUNTIF(Exceptions!$E$2:$E$101,A42&amp;"|"&amp;TEXT(E42,"yyyymmdd")&amp;"|"&amp;C42))</f>
        <v/>
      </c>
      <c r="G42" s="2">
        <f>IF(F42&lt;&gt;1,"",IFERROR(INDEX(Exceptions!$D$2:$D$101,MATCH(A42&amp;"|"&amp;TEXT(E42,"yyyymmdd")&amp;"|"&amp;C42,Exceptions!$E$2:$E$101,0)),""))</f>
        <v/>
      </c>
      <c r="H42" s="2">
        <f>IF(AND(A42="",B42="",C42="",D42=""),"",IF(OR(A42="",B42="",C42="",D42="",Availability!E42&lt;&gt;1,F42&gt;1,I42="",J42="",IFERROR(J42&lt;=I42,TRUE),IFERROR(J42-I42&gt;1,TRUE),COUNTIF(Setup!$H$2:$H$101,A42)&lt;&gt;1,COUNTIF(Setup!$J$2:$J$4,D42)&lt;&gt;1,AND(F42=1,COUNTIF(Setup!$J$2:$J$4,G42)&lt;&gt;1),COUNTIFS(Exceptions!$A$2:$A$101,A42,Exceptions!$B$2:$B$101,E42,Exceptions!$C$2:$C$101,C42)&lt;&gt;F42,NOT(IFERROR(AND(ISNUMBER(Setup!$F$2),Setup!$F$2=INT(Setup!$F$2),Setup!$F$2&gt;0,WEEKDAY(Setup!$F$2,2)=1),FALSE)),NOT(IFERROR(AND(ISNUMBER(B42),B42=INT(B42),B42&gt;=1,B42&lt;=7),FALSE))),"Review",IF(IF(F42=1,G42,D42)="Available","Eligible",IF(IF(F42=1,G42,D42)="Unavailable","Unavailable","Unknown"))))</f>
        <v/>
      </c>
      <c r="I42" s="16">
        <f>IF(OR(A42="",C42="",E42="",NOT(IFERROR(AND(COUNTIF(Setup!$A$2:$A$11,C42)=1,COUNT(INDEX(Setup!$B$2:$D$11,MATCH(C42,Setup!$A$2:$A$11,0),0))=3,ISNUMBER(INDEX(Setup!$B$2:$B$11,MATCH(C42,Setup!$A$2:$A$11,0))),ISNUMBER(INDEX(Setup!$C$2:$C$11,MATCH(C42,Setup!$A$2:$A$11,0))),ISNUMBER(INDEX(Setup!$D$2:$D$11,MATCH(C42,Setup!$A$2:$A$11,0))),INDEX(Setup!$B$2:$B$11,MATCH(C42,Setup!$A$2:$A$11,0))&gt;=0,INDEX(Setup!$B$2:$B$11,MATCH(C42,Setup!$A$2:$A$11,0))&lt;=1439/1440,INDEX(Setup!$C$2:$C$11,MATCH(C42,Setup!$A$2:$A$11,0))&gt;=0,INDEX(Setup!$C$2:$C$11,MATCH(C42,Setup!$A$2:$A$11,0))&lt;=1439/1440,OR(INDEX(Setup!$D$2:$D$11,MATCH(C42,Setup!$A$2:$A$11,0))=0,INDEX(Setup!$D$2:$D$11,MATCH(C42,Setup!$A$2:$A$11,0))=1),INDEX(Setup!$C$2:$C$11,MATCH(C42,Setup!$A$2:$A$11,0))+INDEX(Setup!$D$2:$D$11,MATCH(C42,Setup!$A$2:$A$11,0))&gt;INDEX(Setup!$B$2:$B$11,MATCH(C42,Setup!$A$2:$A$11,0)),INDEX(Setup!$C$2:$C$11,MATCH(C42,Setup!$A$2:$A$11,0))+INDEX(Setup!$D$2:$D$11,MATCH(C42,Setup!$A$2:$A$11,0))-INDEX(Setup!$B$2:$B$11,MATCH(C42,Setup!$A$2:$A$11,0))&lt;=1),FALSE))),"",IFERROR(E42+INDEX(Setup!$B$2:$B$11,MATCH(C42,Setup!$A$2:$A$11,0)),""))</f>
        <v/>
      </c>
      <c r="J42" s="16">
        <f>IF(I42="","",IFERROR(E42+INDEX(Setup!$C$2:$C$11,MATCH(C42,Setup!$A$2:$A$11,0))+INDEX(Setup!$D$2:$D$11,MATCH(C42,Setup!$A$2:$A$11,0)),""))</f>
        <v/>
      </c>
      <c r="K42" s="17">
        <f>IF(H42="Eligible",IFERROR((J42-I42)*24,""),"")</f>
        <v/>
      </c>
    </row>
    <row r="43" ht="22" customHeight="1">
      <c r="A43" s="6">
        <f>IF(Availability!A43="","",Availability!A43)</f>
        <v/>
      </c>
      <c r="B43" s="6">
        <f>IF(Availability!B43="","",Availability!B43)</f>
        <v/>
      </c>
      <c r="C43" s="6">
        <f>IF(Availability!C43="","",Availability!C43)</f>
        <v/>
      </c>
      <c r="D43" s="6">
        <f>IF(Availability!D43="","",Availability!D43)</f>
        <v/>
      </c>
      <c r="E43" s="18">
        <f>IF(OR(A43="",B43="",NOT(IFERROR(AND(ISNUMBER(Setup!$F$2),Setup!$F$2=INT(Setup!$F$2),Setup!$F$2&gt;0,WEEKDAY(Setup!$F$2,2)=1),FALSE)),NOT(IFERROR(AND(ISNUMBER(B43),B43=INT(B43),B43&gt;=1,B43&lt;=7),FALSE))),"",Setup!$F$2+B43-1)</f>
        <v/>
      </c>
      <c r="F43" s="6">
        <f>IF(OR(A43="",C43="",E43=""),"",COUNTIF(Exceptions!$E$2:$E$101,A43&amp;"|"&amp;TEXT(E43,"yyyymmdd")&amp;"|"&amp;C43))</f>
        <v/>
      </c>
      <c r="G43" s="6">
        <f>IF(F43&lt;&gt;1,"",IFERROR(INDEX(Exceptions!$D$2:$D$101,MATCH(A43&amp;"|"&amp;TEXT(E43,"yyyymmdd")&amp;"|"&amp;C43,Exceptions!$E$2:$E$101,0)),""))</f>
        <v/>
      </c>
      <c r="H43" s="6">
        <f>IF(AND(A43="",B43="",C43="",D43=""),"",IF(OR(A43="",B43="",C43="",D43="",Availability!E43&lt;&gt;1,F43&gt;1,I43="",J43="",IFERROR(J43&lt;=I43,TRUE),IFERROR(J43-I43&gt;1,TRUE),COUNTIF(Setup!$H$2:$H$101,A43)&lt;&gt;1,COUNTIF(Setup!$J$2:$J$4,D43)&lt;&gt;1,AND(F43=1,COUNTIF(Setup!$J$2:$J$4,G43)&lt;&gt;1),COUNTIFS(Exceptions!$A$2:$A$101,A43,Exceptions!$B$2:$B$101,E43,Exceptions!$C$2:$C$101,C43)&lt;&gt;F43,NOT(IFERROR(AND(ISNUMBER(Setup!$F$2),Setup!$F$2=INT(Setup!$F$2),Setup!$F$2&gt;0,WEEKDAY(Setup!$F$2,2)=1),FALSE)),NOT(IFERROR(AND(ISNUMBER(B43),B43=INT(B43),B43&gt;=1,B43&lt;=7),FALSE))),"Review",IF(IF(F43=1,G43,D43)="Available","Eligible",IF(IF(F43=1,G43,D43)="Unavailable","Unavailable","Unknown"))))</f>
        <v/>
      </c>
      <c r="I43" s="19">
        <f>IF(OR(A43="",C43="",E43="",NOT(IFERROR(AND(COUNTIF(Setup!$A$2:$A$11,C43)=1,COUNT(INDEX(Setup!$B$2:$D$11,MATCH(C43,Setup!$A$2:$A$11,0),0))=3,ISNUMBER(INDEX(Setup!$B$2:$B$11,MATCH(C43,Setup!$A$2:$A$11,0))),ISNUMBER(INDEX(Setup!$C$2:$C$11,MATCH(C43,Setup!$A$2:$A$11,0))),ISNUMBER(INDEX(Setup!$D$2:$D$11,MATCH(C43,Setup!$A$2:$A$11,0))),INDEX(Setup!$B$2:$B$11,MATCH(C43,Setup!$A$2:$A$11,0))&gt;=0,INDEX(Setup!$B$2:$B$11,MATCH(C43,Setup!$A$2:$A$11,0))&lt;=1439/1440,INDEX(Setup!$C$2:$C$11,MATCH(C43,Setup!$A$2:$A$11,0))&gt;=0,INDEX(Setup!$C$2:$C$11,MATCH(C43,Setup!$A$2:$A$11,0))&lt;=1439/1440,OR(INDEX(Setup!$D$2:$D$11,MATCH(C43,Setup!$A$2:$A$11,0))=0,INDEX(Setup!$D$2:$D$11,MATCH(C43,Setup!$A$2:$A$11,0))=1),INDEX(Setup!$C$2:$C$11,MATCH(C43,Setup!$A$2:$A$11,0))+INDEX(Setup!$D$2:$D$11,MATCH(C43,Setup!$A$2:$A$11,0))&gt;INDEX(Setup!$B$2:$B$11,MATCH(C43,Setup!$A$2:$A$11,0)),INDEX(Setup!$C$2:$C$11,MATCH(C43,Setup!$A$2:$A$11,0))+INDEX(Setup!$D$2:$D$11,MATCH(C43,Setup!$A$2:$A$11,0))-INDEX(Setup!$B$2:$B$11,MATCH(C43,Setup!$A$2:$A$11,0))&lt;=1),FALSE))),"",IFERROR(E43+INDEX(Setup!$B$2:$B$11,MATCH(C43,Setup!$A$2:$A$11,0)),""))</f>
        <v/>
      </c>
      <c r="J43" s="19">
        <f>IF(I43="","",IFERROR(E43+INDEX(Setup!$C$2:$C$11,MATCH(C43,Setup!$A$2:$A$11,0))+INDEX(Setup!$D$2:$D$11,MATCH(C43,Setup!$A$2:$A$11,0)),""))</f>
        <v/>
      </c>
      <c r="K43" s="20">
        <f>IF(H43="Eligible",IFERROR((J43-I43)*24,""),"")</f>
        <v/>
      </c>
    </row>
    <row r="44" ht="22" customHeight="1">
      <c r="A44" s="2">
        <f>IF(Availability!A44="","",Availability!A44)</f>
        <v/>
      </c>
      <c r="B44" s="2">
        <f>IF(Availability!B44="","",Availability!B44)</f>
        <v/>
      </c>
      <c r="C44" s="2">
        <f>IF(Availability!C44="","",Availability!C44)</f>
        <v/>
      </c>
      <c r="D44" s="2">
        <f>IF(Availability!D44="","",Availability!D44)</f>
        <v/>
      </c>
      <c r="E44" s="15">
        <f>IF(OR(A44="",B44="",NOT(IFERROR(AND(ISNUMBER(Setup!$F$2),Setup!$F$2=INT(Setup!$F$2),Setup!$F$2&gt;0,WEEKDAY(Setup!$F$2,2)=1),FALSE)),NOT(IFERROR(AND(ISNUMBER(B44),B44=INT(B44),B44&gt;=1,B44&lt;=7),FALSE))),"",Setup!$F$2+B44-1)</f>
        <v/>
      </c>
      <c r="F44" s="2">
        <f>IF(OR(A44="",C44="",E44=""),"",COUNTIF(Exceptions!$E$2:$E$101,A44&amp;"|"&amp;TEXT(E44,"yyyymmdd")&amp;"|"&amp;C44))</f>
        <v/>
      </c>
      <c r="G44" s="2">
        <f>IF(F44&lt;&gt;1,"",IFERROR(INDEX(Exceptions!$D$2:$D$101,MATCH(A44&amp;"|"&amp;TEXT(E44,"yyyymmdd")&amp;"|"&amp;C44,Exceptions!$E$2:$E$101,0)),""))</f>
        <v/>
      </c>
      <c r="H44" s="2">
        <f>IF(AND(A44="",B44="",C44="",D44=""),"",IF(OR(A44="",B44="",C44="",D44="",Availability!E44&lt;&gt;1,F44&gt;1,I44="",J44="",IFERROR(J44&lt;=I44,TRUE),IFERROR(J44-I44&gt;1,TRUE),COUNTIF(Setup!$H$2:$H$101,A44)&lt;&gt;1,COUNTIF(Setup!$J$2:$J$4,D44)&lt;&gt;1,AND(F44=1,COUNTIF(Setup!$J$2:$J$4,G44)&lt;&gt;1),COUNTIFS(Exceptions!$A$2:$A$101,A44,Exceptions!$B$2:$B$101,E44,Exceptions!$C$2:$C$101,C44)&lt;&gt;F44,NOT(IFERROR(AND(ISNUMBER(Setup!$F$2),Setup!$F$2=INT(Setup!$F$2),Setup!$F$2&gt;0,WEEKDAY(Setup!$F$2,2)=1),FALSE)),NOT(IFERROR(AND(ISNUMBER(B44),B44=INT(B44),B44&gt;=1,B44&lt;=7),FALSE))),"Review",IF(IF(F44=1,G44,D44)="Available","Eligible",IF(IF(F44=1,G44,D44)="Unavailable","Unavailable","Unknown"))))</f>
        <v/>
      </c>
      <c r="I44" s="16">
        <f>IF(OR(A44="",C44="",E44="",NOT(IFERROR(AND(COUNTIF(Setup!$A$2:$A$11,C44)=1,COUNT(INDEX(Setup!$B$2:$D$11,MATCH(C44,Setup!$A$2:$A$11,0),0))=3,ISNUMBER(INDEX(Setup!$B$2:$B$11,MATCH(C44,Setup!$A$2:$A$11,0))),ISNUMBER(INDEX(Setup!$C$2:$C$11,MATCH(C44,Setup!$A$2:$A$11,0))),ISNUMBER(INDEX(Setup!$D$2:$D$11,MATCH(C44,Setup!$A$2:$A$11,0))),INDEX(Setup!$B$2:$B$11,MATCH(C44,Setup!$A$2:$A$11,0))&gt;=0,INDEX(Setup!$B$2:$B$11,MATCH(C44,Setup!$A$2:$A$11,0))&lt;=1439/1440,INDEX(Setup!$C$2:$C$11,MATCH(C44,Setup!$A$2:$A$11,0))&gt;=0,INDEX(Setup!$C$2:$C$11,MATCH(C44,Setup!$A$2:$A$11,0))&lt;=1439/1440,OR(INDEX(Setup!$D$2:$D$11,MATCH(C44,Setup!$A$2:$A$11,0))=0,INDEX(Setup!$D$2:$D$11,MATCH(C44,Setup!$A$2:$A$11,0))=1),INDEX(Setup!$C$2:$C$11,MATCH(C44,Setup!$A$2:$A$11,0))+INDEX(Setup!$D$2:$D$11,MATCH(C44,Setup!$A$2:$A$11,0))&gt;INDEX(Setup!$B$2:$B$11,MATCH(C44,Setup!$A$2:$A$11,0)),INDEX(Setup!$C$2:$C$11,MATCH(C44,Setup!$A$2:$A$11,0))+INDEX(Setup!$D$2:$D$11,MATCH(C44,Setup!$A$2:$A$11,0))-INDEX(Setup!$B$2:$B$11,MATCH(C44,Setup!$A$2:$A$11,0))&lt;=1),FALSE))),"",IFERROR(E44+INDEX(Setup!$B$2:$B$11,MATCH(C44,Setup!$A$2:$A$11,0)),""))</f>
        <v/>
      </c>
      <c r="J44" s="16">
        <f>IF(I44="","",IFERROR(E44+INDEX(Setup!$C$2:$C$11,MATCH(C44,Setup!$A$2:$A$11,0))+INDEX(Setup!$D$2:$D$11,MATCH(C44,Setup!$A$2:$A$11,0)),""))</f>
        <v/>
      </c>
      <c r="K44" s="17">
        <f>IF(H44="Eligible",IFERROR((J44-I44)*24,""),"")</f>
        <v/>
      </c>
    </row>
    <row r="45" ht="22" customHeight="1">
      <c r="A45" s="6">
        <f>IF(Availability!A45="","",Availability!A45)</f>
        <v/>
      </c>
      <c r="B45" s="6">
        <f>IF(Availability!B45="","",Availability!B45)</f>
        <v/>
      </c>
      <c r="C45" s="6">
        <f>IF(Availability!C45="","",Availability!C45)</f>
        <v/>
      </c>
      <c r="D45" s="6">
        <f>IF(Availability!D45="","",Availability!D45)</f>
        <v/>
      </c>
      <c r="E45" s="18">
        <f>IF(OR(A45="",B45="",NOT(IFERROR(AND(ISNUMBER(Setup!$F$2),Setup!$F$2=INT(Setup!$F$2),Setup!$F$2&gt;0,WEEKDAY(Setup!$F$2,2)=1),FALSE)),NOT(IFERROR(AND(ISNUMBER(B45),B45=INT(B45),B45&gt;=1,B45&lt;=7),FALSE))),"",Setup!$F$2+B45-1)</f>
        <v/>
      </c>
      <c r="F45" s="6">
        <f>IF(OR(A45="",C45="",E45=""),"",COUNTIF(Exceptions!$E$2:$E$101,A45&amp;"|"&amp;TEXT(E45,"yyyymmdd")&amp;"|"&amp;C45))</f>
        <v/>
      </c>
      <c r="G45" s="6">
        <f>IF(F45&lt;&gt;1,"",IFERROR(INDEX(Exceptions!$D$2:$D$101,MATCH(A45&amp;"|"&amp;TEXT(E45,"yyyymmdd")&amp;"|"&amp;C45,Exceptions!$E$2:$E$101,0)),""))</f>
        <v/>
      </c>
      <c r="H45" s="6">
        <f>IF(AND(A45="",B45="",C45="",D45=""),"",IF(OR(A45="",B45="",C45="",D45="",Availability!E45&lt;&gt;1,F45&gt;1,I45="",J45="",IFERROR(J45&lt;=I45,TRUE),IFERROR(J45-I45&gt;1,TRUE),COUNTIF(Setup!$H$2:$H$101,A45)&lt;&gt;1,COUNTIF(Setup!$J$2:$J$4,D45)&lt;&gt;1,AND(F45=1,COUNTIF(Setup!$J$2:$J$4,G45)&lt;&gt;1),COUNTIFS(Exceptions!$A$2:$A$101,A45,Exceptions!$B$2:$B$101,E45,Exceptions!$C$2:$C$101,C45)&lt;&gt;F45,NOT(IFERROR(AND(ISNUMBER(Setup!$F$2),Setup!$F$2=INT(Setup!$F$2),Setup!$F$2&gt;0,WEEKDAY(Setup!$F$2,2)=1),FALSE)),NOT(IFERROR(AND(ISNUMBER(B45),B45=INT(B45),B45&gt;=1,B45&lt;=7),FALSE))),"Review",IF(IF(F45=1,G45,D45)="Available","Eligible",IF(IF(F45=1,G45,D45)="Unavailable","Unavailable","Unknown"))))</f>
        <v/>
      </c>
      <c r="I45" s="19">
        <f>IF(OR(A45="",C45="",E45="",NOT(IFERROR(AND(COUNTIF(Setup!$A$2:$A$11,C45)=1,COUNT(INDEX(Setup!$B$2:$D$11,MATCH(C45,Setup!$A$2:$A$11,0),0))=3,ISNUMBER(INDEX(Setup!$B$2:$B$11,MATCH(C45,Setup!$A$2:$A$11,0))),ISNUMBER(INDEX(Setup!$C$2:$C$11,MATCH(C45,Setup!$A$2:$A$11,0))),ISNUMBER(INDEX(Setup!$D$2:$D$11,MATCH(C45,Setup!$A$2:$A$11,0))),INDEX(Setup!$B$2:$B$11,MATCH(C45,Setup!$A$2:$A$11,0))&gt;=0,INDEX(Setup!$B$2:$B$11,MATCH(C45,Setup!$A$2:$A$11,0))&lt;=1439/1440,INDEX(Setup!$C$2:$C$11,MATCH(C45,Setup!$A$2:$A$11,0))&gt;=0,INDEX(Setup!$C$2:$C$11,MATCH(C45,Setup!$A$2:$A$11,0))&lt;=1439/1440,OR(INDEX(Setup!$D$2:$D$11,MATCH(C45,Setup!$A$2:$A$11,0))=0,INDEX(Setup!$D$2:$D$11,MATCH(C45,Setup!$A$2:$A$11,0))=1),INDEX(Setup!$C$2:$C$11,MATCH(C45,Setup!$A$2:$A$11,0))+INDEX(Setup!$D$2:$D$11,MATCH(C45,Setup!$A$2:$A$11,0))&gt;INDEX(Setup!$B$2:$B$11,MATCH(C45,Setup!$A$2:$A$11,0)),INDEX(Setup!$C$2:$C$11,MATCH(C45,Setup!$A$2:$A$11,0))+INDEX(Setup!$D$2:$D$11,MATCH(C45,Setup!$A$2:$A$11,0))-INDEX(Setup!$B$2:$B$11,MATCH(C45,Setup!$A$2:$A$11,0))&lt;=1),FALSE))),"",IFERROR(E45+INDEX(Setup!$B$2:$B$11,MATCH(C45,Setup!$A$2:$A$11,0)),""))</f>
        <v/>
      </c>
      <c r="J45" s="19">
        <f>IF(I45="","",IFERROR(E45+INDEX(Setup!$C$2:$C$11,MATCH(C45,Setup!$A$2:$A$11,0))+INDEX(Setup!$D$2:$D$11,MATCH(C45,Setup!$A$2:$A$11,0)),""))</f>
        <v/>
      </c>
      <c r="K45" s="20">
        <f>IF(H45="Eligible",IFERROR((J45-I45)*24,""),"")</f>
        <v/>
      </c>
    </row>
    <row r="46" ht="22" customHeight="1">
      <c r="A46" s="2">
        <f>IF(Availability!A46="","",Availability!A46)</f>
        <v/>
      </c>
      <c r="B46" s="2">
        <f>IF(Availability!B46="","",Availability!B46)</f>
        <v/>
      </c>
      <c r="C46" s="2">
        <f>IF(Availability!C46="","",Availability!C46)</f>
        <v/>
      </c>
      <c r="D46" s="2">
        <f>IF(Availability!D46="","",Availability!D46)</f>
        <v/>
      </c>
      <c r="E46" s="15">
        <f>IF(OR(A46="",B46="",NOT(IFERROR(AND(ISNUMBER(Setup!$F$2),Setup!$F$2=INT(Setup!$F$2),Setup!$F$2&gt;0,WEEKDAY(Setup!$F$2,2)=1),FALSE)),NOT(IFERROR(AND(ISNUMBER(B46),B46=INT(B46),B46&gt;=1,B46&lt;=7),FALSE))),"",Setup!$F$2+B46-1)</f>
        <v/>
      </c>
      <c r="F46" s="2">
        <f>IF(OR(A46="",C46="",E46=""),"",COUNTIF(Exceptions!$E$2:$E$101,A46&amp;"|"&amp;TEXT(E46,"yyyymmdd")&amp;"|"&amp;C46))</f>
        <v/>
      </c>
      <c r="G46" s="2">
        <f>IF(F46&lt;&gt;1,"",IFERROR(INDEX(Exceptions!$D$2:$D$101,MATCH(A46&amp;"|"&amp;TEXT(E46,"yyyymmdd")&amp;"|"&amp;C46,Exceptions!$E$2:$E$101,0)),""))</f>
        <v/>
      </c>
      <c r="H46" s="2">
        <f>IF(AND(A46="",B46="",C46="",D46=""),"",IF(OR(A46="",B46="",C46="",D46="",Availability!E46&lt;&gt;1,F46&gt;1,I46="",J46="",IFERROR(J46&lt;=I46,TRUE),IFERROR(J46-I46&gt;1,TRUE),COUNTIF(Setup!$H$2:$H$101,A46)&lt;&gt;1,COUNTIF(Setup!$J$2:$J$4,D46)&lt;&gt;1,AND(F46=1,COUNTIF(Setup!$J$2:$J$4,G46)&lt;&gt;1),COUNTIFS(Exceptions!$A$2:$A$101,A46,Exceptions!$B$2:$B$101,E46,Exceptions!$C$2:$C$101,C46)&lt;&gt;F46,NOT(IFERROR(AND(ISNUMBER(Setup!$F$2),Setup!$F$2=INT(Setup!$F$2),Setup!$F$2&gt;0,WEEKDAY(Setup!$F$2,2)=1),FALSE)),NOT(IFERROR(AND(ISNUMBER(B46),B46=INT(B46),B46&gt;=1,B46&lt;=7),FALSE))),"Review",IF(IF(F46=1,G46,D46)="Available","Eligible",IF(IF(F46=1,G46,D46)="Unavailable","Unavailable","Unknown"))))</f>
        <v/>
      </c>
      <c r="I46" s="16">
        <f>IF(OR(A46="",C46="",E46="",NOT(IFERROR(AND(COUNTIF(Setup!$A$2:$A$11,C46)=1,COUNT(INDEX(Setup!$B$2:$D$11,MATCH(C46,Setup!$A$2:$A$11,0),0))=3,ISNUMBER(INDEX(Setup!$B$2:$B$11,MATCH(C46,Setup!$A$2:$A$11,0))),ISNUMBER(INDEX(Setup!$C$2:$C$11,MATCH(C46,Setup!$A$2:$A$11,0))),ISNUMBER(INDEX(Setup!$D$2:$D$11,MATCH(C46,Setup!$A$2:$A$11,0))),INDEX(Setup!$B$2:$B$11,MATCH(C46,Setup!$A$2:$A$11,0))&gt;=0,INDEX(Setup!$B$2:$B$11,MATCH(C46,Setup!$A$2:$A$11,0))&lt;=1439/1440,INDEX(Setup!$C$2:$C$11,MATCH(C46,Setup!$A$2:$A$11,0))&gt;=0,INDEX(Setup!$C$2:$C$11,MATCH(C46,Setup!$A$2:$A$11,0))&lt;=1439/1440,OR(INDEX(Setup!$D$2:$D$11,MATCH(C46,Setup!$A$2:$A$11,0))=0,INDEX(Setup!$D$2:$D$11,MATCH(C46,Setup!$A$2:$A$11,0))=1),INDEX(Setup!$C$2:$C$11,MATCH(C46,Setup!$A$2:$A$11,0))+INDEX(Setup!$D$2:$D$11,MATCH(C46,Setup!$A$2:$A$11,0))&gt;INDEX(Setup!$B$2:$B$11,MATCH(C46,Setup!$A$2:$A$11,0)),INDEX(Setup!$C$2:$C$11,MATCH(C46,Setup!$A$2:$A$11,0))+INDEX(Setup!$D$2:$D$11,MATCH(C46,Setup!$A$2:$A$11,0))-INDEX(Setup!$B$2:$B$11,MATCH(C46,Setup!$A$2:$A$11,0))&lt;=1),FALSE))),"",IFERROR(E46+INDEX(Setup!$B$2:$B$11,MATCH(C46,Setup!$A$2:$A$11,0)),""))</f>
        <v/>
      </c>
      <c r="J46" s="16">
        <f>IF(I46="","",IFERROR(E46+INDEX(Setup!$C$2:$C$11,MATCH(C46,Setup!$A$2:$A$11,0))+INDEX(Setup!$D$2:$D$11,MATCH(C46,Setup!$A$2:$A$11,0)),""))</f>
        <v/>
      </c>
      <c r="K46" s="17">
        <f>IF(H46="Eligible",IFERROR((J46-I46)*24,""),"")</f>
        <v/>
      </c>
    </row>
    <row r="47" ht="22" customHeight="1">
      <c r="A47" s="6">
        <f>IF(Availability!A47="","",Availability!A47)</f>
        <v/>
      </c>
      <c r="B47" s="6">
        <f>IF(Availability!B47="","",Availability!B47)</f>
        <v/>
      </c>
      <c r="C47" s="6">
        <f>IF(Availability!C47="","",Availability!C47)</f>
        <v/>
      </c>
      <c r="D47" s="6">
        <f>IF(Availability!D47="","",Availability!D47)</f>
        <v/>
      </c>
      <c r="E47" s="18">
        <f>IF(OR(A47="",B47="",NOT(IFERROR(AND(ISNUMBER(Setup!$F$2),Setup!$F$2=INT(Setup!$F$2),Setup!$F$2&gt;0,WEEKDAY(Setup!$F$2,2)=1),FALSE)),NOT(IFERROR(AND(ISNUMBER(B47),B47=INT(B47),B47&gt;=1,B47&lt;=7),FALSE))),"",Setup!$F$2+B47-1)</f>
        <v/>
      </c>
      <c r="F47" s="6">
        <f>IF(OR(A47="",C47="",E47=""),"",COUNTIF(Exceptions!$E$2:$E$101,A47&amp;"|"&amp;TEXT(E47,"yyyymmdd")&amp;"|"&amp;C47))</f>
        <v/>
      </c>
      <c r="G47" s="6">
        <f>IF(F47&lt;&gt;1,"",IFERROR(INDEX(Exceptions!$D$2:$D$101,MATCH(A47&amp;"|"&amp;TEXT(E47,"yyyymmdd")&amp;"|"&amp;C47,Exceptions!$E$2:$E$101,0)),""))</f>
        <v/>
      </c>
      <c r="H47" s="6">
        <f>IF(AND(A47="",B47="",C47="",D47=""),"",IF(OR(A47="",B47="",C47="",D47="",Availability!E47&lt;&gt;1,F47&gt;1,I47="",J47="",IFERROR(J47&lt;=I47,TRUE),IFERROR(J47-I47&gt;1,TRUE),COUNTIF(Setup!$H$2:$H$101,A47)&lt;&gt;1,COUNTIF(Setup!$J$2:$J$4,D47)&lt;&gt;1,AND(F47=1,COUNTIF(Setup!$J$2:$J$4,G47)&lt;&gt;1),COUNTIFS(Exceptions!$A$2:$A$101,A47,Exceptions!$B$2:$B$101,E47,Exceptions!$C$2:$C$101,C47)&lt;&gt;F47,NOT(IFERROR(AND(ISNUMBER(Setup!$F$2),Setup!$F$2=INT(Setup!$F$2),Setup!$F$2&gt;0,WEEKDAY(Setup!$F$2,2)=1),FALSE)),NOT(IFERROR(AND(ISNUMBER(B47),B47=INT(B47),B47&gt;=1,B47&lt;=7),FALSE))),"Review",IF(IF(F47=1,G47,D47)="Available","Eligible",IF(IF(F47=1,G47,D47)="Unavailable","Unavailable","Unknown"))))</f>
        <v/>
      </c>
      <c r="I47" s="19">
        <f>IF(OR(A47="",C47="",E47="",NOT(IFERROR(AND(COUNTIF(Setup!$A$2:$A$11,C47)=1,COUNT(INDEX(Setup!$B$2:$D$11,MATCH(C47,Setup!$A$2:$A$11,0),0))=3,ISNUMBER(INDEX(Setup!$B$2:$B$11,MATCH(C47,Setup!$A$2:$A$11,0))),ISNUMBER(INDEX(Setup!$C$2:$C$11,MATCH(C47,Setup!$A$2:$A$11,0))),ISNUMBER(INDEX(Setup!$D$2:$D$11,MATCH(C47,Setup!$A$2:$A$11,0))),INDEX(Setup!$B$2:$B$11,MATCH(C47,Setup!$A$2:$A$11,0))&gt;=0,INDEX(Setup!$B$2:$B$11,MATCH(C47,Setup!$A$2:$A$11,0))&lt;=1439/1440,INDEX(Setup!$C$2:$C$11,MATCH(C47,Setup!$A$2:$A$11,0))&gt;=0,INDEX(Setup!$C$2:$C$11,MATCH(C47,Setup!$A$2:$A$11,0))&lt;=1439/1440,OR(INDEX(Setup!$D$2:$D$11,MATCH(C47,Setup!$A$2:$A$11,0))=0,INDEX(Setup!$D$2:$D$11,MATCH(C47,Setup!$A$2:$A$11,0))=1),INDEX(Setup!$C$2:$C$11,MATCH(C47,Setup!$A$2:$A$11,0))+INDEX(Setup!$D$2:$D$11,MATCH(C47,Setup!$A$2:$A$11,0))&gt;INDEX(Setup!$B$2:$B$11,MATCH(C47,Setup!$A$2:$A$11,0)),INDEX(Setup!$C$2:$C$11,MATCH(C47,Setup!$A$2:$A$11,0))+INDEX(Setup!$D$2:$D$11,MATCH(C47,Setup!$A$2:$A$11,0))-INDEX(Setup!$B$2:$B$11,MATCH(C47,Setup!$A$2:$A$11,0))&lt;=1),FALSE))),"",IFERROR(E47+INDEX(Setup!$B$2:$B$11,MATCH(C47,Setup!$A$2:$A$11,0)),""))</f>
        <v/>
      </c>
      <c r="J47" s="19">
        <f>IF(I47="","",IFERROR(E47+INDEX(Setup!$C$2:$C$11,MATCH(C47,Setup!$A$2:$A$11,0))+INDEX(Setup!$D$2:$D$11,MATCH(C47,Setup!$A$2:$A$11,0)),""))</f>
        <v/>
      </c>
      <c r="K47" s="20">
        <f>IF(H47="Eligible",IFERROR((J47-I47)*24,""),"")</f>
        <v/>
      </c>
    </row>
    <row r="48" ht="22" customHeight="1">
      <c r="A48" s="2">
        <f>IF(Availability!A48="","",Availability!A48)</f>
        <v/>
      </c>
      <c r="B48" s="2">
        <f>IF(Availability!B48="","",Availability!B48)</f>
        <v/>
      </c>
      <c r="C48" s="2">
        <f>IF(Availability!C48="","",Availability!C48)</f>
        <v/>
      </c>
      <c r="D48" s="2">
        <f>IF(Availability!D48="","",Availability!D48)</f>
        <v/>
      </c>
      <c r="E48" s="15">
        <f>IF(OR(A48="",B48="",NOT(IFERROR(AND(ISNUMBER(Setup!$F$2),Setup!$F$2=INT(Setup!$F$2),Setup!$F$2&gt;0,WEEKDAY(Setup!$F$2,2)=1),FALSE)),NOT(IFERROR(AND(ISNUMBER(B48),B48=INT(B48),B48&gt;=1,B48&lt;=7),FALSE))),"",Setup!$F$2+B48-1)</f>
        <v/>
      </c>
      <c r="F48" s="2">
        <f>IF(OR(A48="",C48="",E48=""),"",COUNTIF(Exceptions!$E$2:$E$101,A48&amp;"|"&amp;TEXT(E48,"yyyymmdd")&amp;"|"&amp;C48))</f>
        <v/>
      </c>
      <c r="G48" s="2">
        <f>IF(F48&lt;&gt;1,"",IFERROR(INDEX(Exceptions!$D$2:$D$101,MATCH(A48&amp;"|"&amp;TEXT(E48,"yyyymmdd")&amp;"|"&amp;C48,Exceptions!$E$2:$E$101,0)),""))</f>
        <v/>
      </c>
      <c r="H48" s="2">
        <f>IF(AND(A48="",B48="",C48="",D48=""),"",IF(OR(A48="",B48="",C48="",D48="",Availability!E48&lt;&gt;1,F48&gt;1,I48="",J48="",IFERROR(J48&lt;=I48,TRUE),IFERROR(J48-I48&gt;1,TRUE),COUNTIF(Setup!$H$2:$H$101,A48)&lt;&gt;1,COUNTIF(Setup!$J$2:$J$4,D48)&lt;&gt;1,AND(F48=1,COUNTIF(Setup!$J$2:$J$4,G48)&lt;&gt;1),COUNTIFS(Exceptions!$A$2:$A$101,A48,Exceptions!$B$2:$B$101,E48,Exceptions!$C$2:$C$101,C48)&lt;&gt;F48,NOT(IFERROR(AND(ISNUMBER(Setup!$F$2),Setup!$F$2=INT(Setup!$F$2),Setup!$F$2&gt;0,WEEKDAY(Setup!$F$2,2)=1),FALSE)),NOT(IFERROR(AND(ISNUMBER(B48),B48=INT(B48),B48&gt;=1,B48&lt;=7),FALSE))),"Review",IF(IF(F48=1,G48,D48)="Available","Eligible",IF(IF(F48=1,G48,D48)="Unavailable","Unavailable","Unknown"))))</f>
        <v/>
      </c>
      <c r="I48" s="16">
        <f>IF(OR(A48="",C48="",E48="",NOT(IFERROR(AND(COUNTIF(Setup!$A$2:$A$11,C48)=1,COUNT(INDEX(Setup!$B$2:$D$11,MATCH(C48,Setup!$A$2:$A$11,0),0))=3,ISNUMBER(INDEX(Setup!$B$2:$B$11,MATCH(C48,Setup!$A$2:$A$11,0))),ISNUMBER(INDEX(Setup!$C$2:$C$11,MATCH(C48,Setup!$A$2:$A$11,0))),ISNUMBER(INDEX(Setup!$D$2:$D$11,MATCH(C48,Setup!$A$2:$A$11,0))),INDEX(Setup!$B$2:$B$11,MATCH(C48,Setup!$A$2:$A$11,0))&gt;=0,INDEX(Setup!$B$2:$B$11,MATCH(C48,Setup!$A$2:$A$11,0))&lt;=1439/1440,INDEX(Setup!$C$2:$C$11,MATCH(C48,Setup!$A$2:$A$11,0))&gt;=0,INDEX(Setup!$C$2:$C$11,MATCH(C48,Setup!$A$2:$A$11,0))&lt;=1439/1440,OR(INDEX(Setup!$D$2:$D$11,MATCH(C48,Setup!$A$2:$A$11,0))=0,INDEX(Setup!$D$2:$D$11,MATCH(C48,Setup!$A$2:$A$11,0))=1),INDEX(Setup!$C$2:$C$11,MATCH(C48,Setup!$A$2:$A$11,0))+INDEX(Setup!$D$2:$D$11,MATCH(C48,Setup!$A$2:$A$11,0))&gt;INDEX(Setup!$B$2:$B$11,MATCH(C48,Setup!$A$2:$A$11,0)),INDEX(Setup!$C$2:$C$11,MATCH(C48,Setup!$A$2:$A$11,0))+INDEX(Setup!$D$2:$D$11,MATCH(C48,Setup!$A$2:$A$11,0))-INDEX(Setup!$B$2:$B$11,MATCH(C48,Setup!$A$2:$A$11,0))&lt;=1),FALSE))),"",IFERROR(E48+INDEX(Setup!$B$2:$B$11,MATCH(C48,Setup!$A$2:$A$11,0)),""))</f>
        <v/>
      </c>
      <c r="J48" s="16">
        <f>IF(I48="","",IFERROR(E48+INDEX(Setup!$C$2:$C$11,MATCH(C48,Setup!$A$2:$A$11,0))+INDEX(Setup!$D$2:$D$11,MATCH(C48,Setup!$A$2:$A$11,0)),""))</f>
        <v/>
      </c>
      <c r="K48" s="17">
        <f>IF(H48="Eligible",IFERROR((J48-I48)*24,""),"")</f>
        <v/>
      </c>
    </row>
    <row r="49" ht="22" customHeight="1">
      <c r="A49" s="6">
        <f>IF(Availability!A49="","",Availability!A49)</f>
        <v/>
      </c>
      <c r="B49" s="6">
        <f>IF(Availability!B49="","",Availability!B49)</f>
        <v/>
      </c>
      <c r="C49" s="6">
        <f>IF(Availability!C49="","",Availability!C49)</f>
        <v/>
      </c>
      <c r="D49" s="6">
        <f>IF(Availability!D49="","",Availability!D49)</f>
        <v/>
      </c>
      <c r="E49" s="18">
        <f>IF(OR(A49="",B49="",NOT(IFERROR(AND(ISNUMBER(Setup!$F$2),Setup!$F$2=INT(Setup!$F$2),Setup!$F$2&gt;0,WEEKDAY(Setup!$F$2,2)=1),FALSE)),NOT(IFERROR(AND(ISNUMBER(B49),B49=INT(B49),B49&gt;=1,B49&lt;=7),FALSE))),"",Setup!$F$2+B49-1)</f>
        <v/>
      </c>
      <c r="F49" s="6">
        <f>IF(OR(A49="",C49="",E49=""),"",COUNTIF(Exceptions!$E$2:$E$101,A49&amp;"|"&amp;TEXT(E49,"yyyymmdd")&amp;"|"&amp;C49))</f>
        <v/>
      </c>
      <c r="G49" s="6">
        <f>IF(F49&lt;&gt;1,"",IFERROR(INDEX(Exceptions!$D$2:$D$101,MATCH(A49&amp;"|"&amp;TEXT(E49,"yyyymmdd")&amp;"|"&amp;C49,Exceptions!$E$2:$E$101,0)),""))</f>
        <v/>
      </c>
      <c r="H49" s="6">
        <f>IF(AND(A49="",B49="",C49="",D49=""),"",IF(OR(A49="",B49="",C49="",D49="",Availability!E49&lt;&gt;1,F49&gt;1,I49="",J49="",IFERROR(J49&lt;=I49,TRUE),IFERROR(J49-I49&gt;1,TRUE),COUNTIF(Setup!$H$2:$H$101,A49)&lt;&gt;1,COUNTIF(Setup!$J$2:$J$4,D49)&lt;&gt;1,AND(F49=1,COUNTIF(Setup!$J$2:$J$4,G49)&lt;&gt;1),COUNTIFS(Exceptions!$A$2:$A$101,A49,Exceptions!$B$2:$B$101,E49,Exceptions!$C$2:$C$101,C49)&lt;&gt;F49,NOT(IFERROR(AND(ISNUMBER(Setup!$F$2),Setup!$F$2=INT(Setup!$F$2),Setup!$F$2&gt;0,WEEKDAY(Setup!$F$2,2)=1),FALSE)),NOT(IFERROR(AND(ISNUMBER(B49),B49=INT(B49),B49&gt;=1,B49&lt;=7),FALSE))),"Review",IF(IF(F49=1,G49,D49)="Available","Eligible",IF(IF(F49=1,G49,D49)="Unavailable","Unavailable","Unknown"))))</f>
        <v/>
      </c>
      <c r="I49" s="19">
        <f>IF(OR(A49="",C49="",E49="",NOT(IFERROR(AND(COUNTIF(Setup!$A$2:$A$11,C49)=1,COUNT(INDEX(Setup!$B$2:$D$11,MATCH(C49,Setup!$A$2:$A$11,0),0))=3,ISNUMBER(INDEX(Setup!$B$2:$B$11,MATCH(C49,Setup!$A$2:$A$11,0))),ISNUMBER(INDEX(Setup!$C$2:$C$11,MATCH(C49,Setup!$A$2:$A$11,0))),ISNUMBER(INDEX(Setup!$D$2:$D$11,MATCH(C49,Setup!$A$2:$A$11,0))),INDEX(Setup!$B$2:$B$11,MATCH(C49,Setup!$A$2:$A$11,0))&gt;=0,INDEX(Setup!$B$2:$B$11,MATCH(C49,Setup!$A$2:$A$11,0))&lt;=1439/1440,INDEX(Setup!$C$2:$C$11,MATCH(C49,Setup!$A$2:$A$11,0))&gt;=0,INDEX(Setup!$C$2:$C$11,MATCH(C49,Setup!$A$2:$A$11,0))&lt;=1439/1440,OR(INDEX(Setup!$D$2:$D$11,MATCH(C49,Setup!$A$2:$A$11,0))=0,INDEX(Setup!$D$2:$D$11,MATCH(C49,Setup!$A$2:$A$11,0))=1),INDEX(Setup!$C$2:$C$11,MATCH(C49,Setup!$A$2:$A$11,0))+INDEX(Setup!$D$2:$D$11,MATCH(C49,Setup!$A$2:$A$11,0))&gt;INDEX(Setup!$B$2:$B$11,MATCH(C49,Setup!$A$2:$A$11,0)),INDEX(Setup!$C$2:$C$11,MATCH(C49,Setup!$A$2:$A$11,0))+INDEX(Setup!$D$2:$D$11,MATCH(C49,Setup!$A$2:$A$11,0))-INDEX(Setup!$B$2:$B$11,MATCH(C49,Setup!$A$2:$A$11,0))&lt;=1),FALSE))),"",IFERROR(E49+INDEX(Setup!$B$2:$B$11,MATCH(C49,Setup!$A$2:$A$11,0)),""))</f>
        <v/>
      </c>
      <c r="J49" s="19">
        <f>IF(I49="","",IFERROR(E49+INDEX(Setup!$C$2:$C$11,MATCH(C49,Setup!$A$2:$A$11,0))+INDEX(Setup!$D$2:$D$11,MATCH(C49,Setup!$A$2:$A$11,0)),""))</f>
        <v/>
      </c>
      <c r="K49" s="20">
        <f>IF(H49="Eligible",IFERROR((J49-I49)*24,""),"")</f>
        <v/>
      </c>
    </row>
    <row r="50" ht="22" customHeight="1">
      <c r="A50" s="2">
        <f>IF(Availability!A50="","",Availability!A50)</f>
        <v/>
      </c>
      <c r="B50" s="2">
        <f>IF(Availability!B50="","",Availability!B50)</f>
        <v/>
      </c>
      <c r="C50" s="2">
        <f>IF(Availability!C50="","",Availability!C50)</f>
        <v/>
      </c>
      <c r="D50" s="2">
        <f>IF(Availability!D50="","",Availability!D50)</f>
        <v/>
      </c>
      <c r="E50" s="15">
        <f>IF(OR(A50="",B50="",NOT(IFERROR(AND(ISNUMBER(Setup!$F$2),Setup!$F$2=INT(Setup!$F$2),Setup!$F$2&gt;0,WEEKDAY(Setup!$F$2,2)=1),FALSE)),NOT(IFERROR(AND(ISNUMBER(B50),B50=INT(B50),B50&gt;=1,B50&lt;=7),FALSE))),"",Setup!$F$2+B50-1)</f>
        <v/>
      </c>
      <c r="F50" s="2">
        <f>IF(OR(A50="",C50="",E50=""),"",COUNTIF(Exceptions!$E$2:$E$101,A50&amp;"|"&amp;TEXT(E50,"yyyymmdd")&amp;"|"&amp;C50))</f>
        <v/>
      </c>
      <c r="G50" s="2">
        <f>IF(F50&lt;&gt;1,"",IFERROR(INDEX(Exceptions!$D$2:$D$101,MATCH(A50&amp;"|"&amp;TEXT(E50,"yyyymmdd")&amp;"|"&amp;C50,Exceptions!$E$2:$E$101,0)),""))</f>
        <v/>
      </c>
      <c r="H50" s="2">
        <f>IF(AND(A50="",B50="",C50="",D50=""),"",IF(OR(A50="",B50="",C50="",D50="",Availability!E50&lt;&gt;1,F50&gt;1,I50="",J50="",IFERROR(J50&lt;=I50,TRUE),IFERROR(J50-I50&gt;1,TRUE),COUNTIF(Setup!$H$2:$H$101,A50)&lt;&gt;1,COUNTIF(Setup!$J$2:$J$4,D50)&lt;&gt;1,AND(F50=1,COUNTIF(Setup!$J$2:$J$4,G50)&lt;&gt;1),COUNTIFS(Exceptions!$A$2:$A$101,A50,Exceptions!$B$2:$B$101,E50,Exceptions!$C$2:$C$101,C50)&lt;&gt;F50,NOT(IFERROR(AND(ISNUMBER(Setup!$F$2),Setup!$F$2=INT(Setup!$F$2),Setup!$F$2&gt;0,WEEKDAY(Setup!$F$2,2)=1),FALSE)),NOT(IFERROR(AND(ISNUMBER(B50),B50=INT(B50),B50&gt;=1,B50&lt;=7),FALSE))),"Review",IF(IF(F50=1,G50,D50)="Available","Eligible",IF(IF(F50=1,G50,D50)="Unavailable","Unavailable","Unknown"))))</f>
        <v/>
      </c>
      <c r="I50" s="16">
        <f>IF(OR(A50="",C50="",E50="",NOT(IFERROR(AND(COUNTIF(Setup!$A$2:$A$11,C50)=1,COUNT(INDEX(Setup!$B$2:$D$11,MATCH(C50,Setup!$A$2:$A$11,0),0))=3,ISNUMBER(INDEX(Setup!$B$2:$B$11,MATCH(C50,Setup!$A$2:$A$11,0))),ISNUMBER(INDEX(Setup!$C$2:$C$11,MATCH(C50,Setup!$A$2:$A$11,0))),ISNUMBER(INDEX(Setup!$D$2:$D$11,MATCH(C50,Setup!$A$2:$A$11,0))),INDEX(Setup!$B$2:$B$11,MATCH(C50,Setup!$A$2:$A$11,0))&gt;=0,INDEX(Setup!$B$2:$B$11,MATCH(C50,Setup!$A$2:$A$11,0))&lt;=1439/1440,INDEX(Setup!$C$2:$C$11,MATCH(C50,Setup!$A$2:$A$11,0))&gt;=0,INDEX(Setup!$C$2:$C$11,MATCH(C50,Setup!$A$2:$A$11,0))&lt;=1439/1440,OR(INDEX(Setup!$D$2:$D$11,MATCH(C50,Setup!$A$2:$A$11,0))=0,INDEX(Setup!$D$2:$D$11,MATCH(C50,Setup!$A$2:$A$11,0))=1),INDEX(Setup!$C$2:$C$11,MATCH(C50,Setup!$A$2:$A$11,0))+INDEX(Setup!$D$2:$D$11,MATCH(C50,Setup!$A$2:$A$11,0))&gt;INDEX(Setup!$B$2:$B$11,MATCH(C50,Setup!$A$2:$A$11,0)),INDEX(Setup!$C$2:$C$11,MATCH(C50,Setup!$A$2:$A$11,0))+INDEX(Setup!$D$2:$D$11,MATCH(C50,Setup!$A$2:$A$11,0))-INDEX(Setup!$B$2:$B$11,MATCH(C50,Setup!$A$2:$A$11,0))&lt;=1),FALSE))),"",IFERROR(E50+INDEX(Setup!$B$2:$B$11,MATCH(C50,Setup!$A$2:$A$11,0)),""))</f>
        <v/>
      </c>
      <c r="J50" s="16">
        <f>IF(I50="","",IFERROR(E50+INDEX(Setup!$C$2:$C$11,MATCH(C50,Setup!$A$2:$A$11,0))+INDEX(Setup!$D$2:$D$11,MATCH(C50,Setup!$A$2:$A$11,0)),""))</f>
        <v/>
      </c>
      <c r="K50" s="17">
        <f>IF(H50="Eligible",IFERROR((J50-I50)*24,""),"")</f>
        <v/>
      </c>
    </row>
    <row r="51" ht="22" customHeight="1">
      <c r="A51" s="6">
        <f>IF(Availability!A51="","",Availability!A51)</f>
        <v/>
      </c>
      <c r="B51" s="6">
        <f>IF(Availability!B51="","",Availability!B51)</f>
        <v/>
      </c>
      <c r="C51" s="6">
        <f>IF(Availability!C51="","",Availability!C51)</f>
        <v/>
      </c>
      <c r="D51" s="6">
        <f>IF(Availability!D51="","",Availability!D51)</f>
        <v/>
      </c>
      <c r="E51" s="18">
        <f>IF(OR(A51="",B51="",NOT(IFERROR(AND(ISNUMBER(Setup!$F$2),Setup!$F$2=INT(Setup!$F$2),Setup!$F$2&gt;0,WEEKDAY(Setup!$F$2,2)=1),FALSE)),NOT(IFERROR(AND(ISNUMBER(B51),B51=INT(B51),B51&gt;=1,B51&lt;=7),FALSE))),"",Setup!$F$2+B51-1)</f>
        <v/>
      </c>
      <c r="F51" s="6">
        <f>IF(OR(A51="",C51="",E51=""),"",COUNTIF(Exceptions!$E$2:$E$101,A51&amp;"|"&amp;TEXT(E51,"yyyymmdd")&amp;"|"&amp;C51))</f>
        <v/>
      </c>
      <c r="G51" s="6">
        <f>IF(F51&lt;&gt;1,"",IFERROR(INDEX(Exceptions!$D$2:$D$101,MATCH(A51&amp;"|"&amp;TEXT(E51,"yyyymmdd")&amp;"|"&amp;C51,Exceptions!$E$2:$E$101,0)),""))</f>
        <v/>
      </c>
      <c r="H51" s="6">
        <f>IF(AND(A51="",B51="",C51="",D51=""),"",IF(OR(A51="",B51="",C51="",D51="",Availability!E51&lt;&gt;1,F51&gt;1,I51="",J51="",IFERROR(J51&lt;=I51,TRUE),IFERROR(J51-I51&gt;1,TRUE),COUNTIF(Setup!$H$2:$H$101,A51)&lt;&gt;1,COUNTIF(Setup!$J$2:$J$4,D51)&lt;&gt;1,AND(F51=1,COUNTIF(Setup!$J$2:$J$4,G51)&lt;&gt;1),COUNTIFS(Exceptions!$A$2:$A$101,A51,Exceptions!$B$2:$B$101,E51,Exceptions!$C$2:$C$101,C51)&lt;&gt;F51,NOT(IFERROR(AND(ISNUMBER(Setup!$F$2),Setup!$F$2=INT(Setup!$F$2),Setup!$F$2&gt;0,WEEKDAY(Setup!$F$2,2)=1),FALSE)),NOT(IFERROR(AND(ISNUMBER(B51),B51=INT(B51),B51&gt;=1,B51&lt;=7),FALSE))),"Review",IF(IF(F51=1,G51,D51)="Available","Eligible",IF(IF(F51=1,G51,D51)="Unavailable","Unavailable","Unknown"))))</f>
        <v/>
      </c>
      <c r="I51" s="19">
        <f>IF(OR(A51="",C51="",E51="",NOT(IFERROR(AND(COUNTIF(Setup!$A$2:$A$11,C51)=1,COUNT(INDEX(Setup!$B$2:$D$11,MATCH(C51,Setup!$A$2:$A$11,0),0))=3,ISNUMBER(INDEX(Setup!$B$2:$B$11,MATCH(C51,Setup!$A$2:$A$11,0))),ISNUMBER(INDEX(Setup!$C$2:$C$11,MATCH(C51,Setup!$A$2:$A$11,0))),ISNUMBER(INDEX(Setup!$D$2:$D$11,MATCH(C51,Setup!$A$2:$A$11,0))),INDEX(Setup!$B$2:$B$11,MATCH(C51,Setup!$A$2:$A$11,0))&gt;=0,INDEX(Setup!$B$2:$B$11,MATCH(C51,Setup!$A$2:$A$11,0))&lt;=1439/1440,INDEX(Setup!$C$2:$C$11,MATCH(C51,Setup!$A$2:$A$11,0))&gt;=0,INDEX(Setup!$C$2:$C$11,MATCH(C51,Setup!$A$2:$A$11,0))&lt;=1439/1440,OR(INDEX(Setup!$D$2:$D$11,MATCH(C51,Setup!$A$2:$A$11,0))=0,INDEX(Setup!$D$2:$D$11,MATCH(C51,Setup!$A$2:$A$11,0))=1),INDEX(Setup!$C$2:$C$11,MATCH(C51,Setup!$A$2:$A$11,0))+INDEX(Setup!$D$2:$D$11,MATCH(C51,Setup!$A$2:$A$11,0))&gt;INDEX(Setup!$B$2:$B$11,MATCH(C51,Setup!$A$2:$A$11,0)),INDEX(Setup!$C$2:$C$11,MATCH(C51,Setup!$A$2:$A$11,0))+INDEX(Setup!$D$2:$D$11,MATCH(C51,Setup!$A$2:$A$11,0))-INDEX(Setup!$B$2:$B$11,MATCH(C51,Setup!$A$2:$A$11,0))&lt;=1),FALSE))),"",IFERROR(E51+INDEX(Setup!$B$2:$B$11,MATCH(C51,Setup!$A$2:$A$11,0)),""))</f>
        <v/>
      </c>
      <c r="J51" s="19">
        <f>IF(I51="","",IFERROR(E51+INDEX(Setup!$C$2:$C$11,MATCH(C51,Setup!$A$2:$A$11,0))+INDEX(Setup!$D$2:$D$11,MATCH(C51,Setup!$A$2:$A$11,0)),""))</f>
        <v/>
      </c>
      <c r="K51" s="20">
        <f>IF(H51="Eligible",IFERROR((J51-I51)*24,""),"")</f>
        <v/>
      </c>
    </row>
    <row r="52" ht="22" customHeight="1">
      <c r="A52" s="2">
        <f>IF(Availability!A52="","",Availability!A52)</f>
        <v/>
      </c>
      <c r="B52" s="2">
        <f>IF(Availability!B52="","",Availability!B52)</f>
        <v/>
      </c>
      <c r="C52" s="2">
        <f>IF(Availability!C52="","",Availability!C52)</f>
        <v/>
      </c>
      <c r="D52" s="2">
        <f>IF(Availability!D52="","",Availability!D52)</f>
        <v/>
      </c>
      <c r="E52" s="15">
        <f>IF(OR(A52="",B52="",NOT(IFERROR(AND(ISNUMBER(Setup!$F$2),Setup!$F$2=INT(Setup!$F$2),Setup!$F$2&gt;0,WEEKDAY(Setup!$F$2,2)=1),FALSE)),NOT(IFERROR(AND(ISNUMBER(B52),B52=INT(B52),B52&gt;=1,B52&lt;=7),FALSE))),"",Setup!$F$2+B52-1)</f>
        <v/>
      </c>
      <c r="F52" s="2">
        <f>IF(OR(A52="",C52="",E52=""),"",COUNTIF(Exceptions!$E$2:$E$101,A52&amp;"|"&amp;TEXT(E52,"yyyymmdd")&amp;"|"&amp;C52))</f>
        <v/>
      </c>
      <c r="G52" s="2">
        <f>IF(F52&lt;&gt;1,"",IFERROR(INDEX(Exceptions!$D$2:$D$101,MATCH(A52&amp;"|"&amp;TEXT(E52,"yyyymmdd")&amp;"|"&amp;C52,Exceptions!$E$2:$E$101,0)),""))</f>
        <v/>
      </c>
      <c r="H52" s="2">
        <f>IF(AND(A52="",B52="",C52="",D52=""),"",IF(OR(A52="",B52="",C52="",D52="",Availability!E52&lt;&gt;1,F52&gt;1,I52="",J52="",IFERROR(J52&lt;=I52,TRUE),IFERROR(J52-I52&gt;1,TRUE),COUNTIF(Setup!$H$2:$H$101,A52)&lt;&gt;1,COUNTIF(Setup!$J$2:$J$4,D52)&lt;&gt;1,AND(F52=1,COUNTIF(Setup!$J$2:$J$4,G52)&lt;&gt;1),COUNTIFS(Exceptions!$A$2:$A$101,A52,Exceptions!$B$2:$B$101,E52,Exceptions!$C$2:$C$101,C52)&lt;&gt;F52,NOT(IFERROR(AND(ISNUMBER(Setup!$F$2),Setup!$F$2=INT(Setup!$F$2),Setup!$F$2&gt;0,WEEKDAY(Setup!$F$2,2)=1),FALSE)),NOT(IFERROR(AND(ISNUMBER(B52),B52=INT(B52),B52&gt;=1,B52&lt;=7),FALSE))),"Review",IF(IF(F52=1,G52,D52)="Available","Eligible",IF(IF(F52=1,G52,D52)="Unavailable","Unavailable","Unknown"))))</f>
        <v/>
      </c>
      <c r="I52" s="16">
        <f>IF(OR(A52="",C52="",E52="",NOT(IFERROR(AND(COUNTIF(Setup!$A$2:$A$11,C52)=1,COUNT(INDEX(Setup!$B$2:$D$11,MATCH(C52,Setup!$A$2:$A$11,0),0))=3,ISNUMBER(INDEX(Setup!$B$2:$B$11,MATCH(C52,Setup!$A$2:$A$11,0))),ISNUMBER(INDEX(Setup!$C$2:$C$11,MATCH(C52,Setup!$A$2:$A$11,0))),ISNUMBER(INDEX(Setup!$D$2:$D$11,MATCH(C52,Setup!$A$2:$A$11,0))),INDEX(Setup!$B$2:$B$11,MATCH(C52,Setup!$A$2:$A$11,0))&gt;=0,INDEX(Setup!$B$2:$B$11,MATCH(C52,Setup!$A$2:$A$11,0))&lt;=1439/1440,INDEX(Setup!$C$2:$C$11,MATCH(C52,Setup!$A$2:$A$11,0))&gt;=0,INDEX(Setup!$C$2:$C$11,MATCH(C52,Setup!$A$2:$A$11,0))&lt;=1439/1440,OR(INDEX(Setup!$D$2:$D$11,MATCH(C52,Setup!$A$2:$A$11,0))=0,INDEX(Setup!$D$2:$D$11,MATCH(C52,Setup!$A$2:$A$11,0))=1),INDEX(Setup!$C$2:$C$11,MATCH(C52,Setup!$A$2:$A$11,0))+INDEX(Setup!$D$2:$D$11,MATCH(C52,Setup!$A$2:$A$11,0))&gt;INDEX(Setup!$B$2:$B$11,MATCH(C52,Setup!$A$2:$A$11,0)),INDEX(Setup!$C$2:$C$11,MATCH(C52,Setup!$A$2:$A$11,0))+INDEX(Setup!$D$2:$D$11,MATCH(C52,Setup!$A$2:$A$11,0))-INDEX(Setup!$B$2:$B$11,MATCH(C52,Setup!$A$2:$A$11,0))&lt;=1),FALSE))),"",IFERROR(E52+INDEX(Setup!$B$2:$B$11,MATCH(C52,Setup!$A$2:$A$11,0)),""))</f>
        <v/>
      </c>
      <c r="J52" s="16">
        <f>IF(I52="","",IFERROR(E52+INDEX(Setup!$C$2:$C$11,MATCH(C52,Setup!$A$2:$A$11,0))+INDEX(Setup!$D$2:$D$11,MATCH(C52,Setup!$A$2:$A$11,0)),""))</f>
        <v/>
      </c>
      <c r="K52" s="17">
        <f>IF(H52="Eligible",IFERROR((J52-I52)*24,""),"")</f>
        <v/>
      </c>
    </row>
    <row r="53" ht="22" customHeight="1">
      <c r="A53" s="6">
        <f>IF(Availability!A53="","",Availability!A53)</f>
        <v/>
      </c>
      <c r="B53" s="6">
        <f>IF(Availability!B53="","",Availability!B53)</f>
        <v/>
      </c>
      <c r="C53" s="6">
        <f>IF(Availability!C53="","",Availability!C53)</f>
        <v/>
      </c>
      <c r="D53" s="6">
        <f>IF(Availability!D53="","",Availability!D53)</f>
        <v/>
      </c>
      <c r="E53" s="18">
        <f>IF(OR(A53="",B53="",NOT(IFERROR(AND(ISNUMBER(Setup!$F$2),Setup!$F$2=INT(Setup!$F$2),Setup!$F$2&gt;0,WEEKDAY(Setup!$F$2,2)=1),FALSE)),NOT(IFERROR(AND(ISNUMBER(B53),B53=INT(B53),B53&gt;=1,B53&lt;=7),FALSE))),"",Setup!$F$2+B53-1)</f>
        <v/>
      </c>
      <c r="F53" s="6">
        <f>IF(OR(A53="",C53="",E53=""),"",COUNTIF(Exceptions!$E$2:$E$101,A53&amp;"|"&amp;TEXT(E53,"yyyymmdd")&amp;"|"&amp;C53))</f>
        <v/>
      </c>
      <c r="G53" s="6">
        <f>IF(F53&lt;&gt;1,"",IFERROR(INDEX(Exceptions!$D$2:$D$101,MATCH(A53&amp;"|"&amp;TEXT(E53,"yyyymmdd")&amp;"|"&amp;C53,Exceptions!$E$2:$E$101,0)),""))</f>
        <v/>
      </c>
      <c r="H53" s="6">
        <f>IF(AND(A53="",B53="",C53="",D53=""),"",IF(OR(A53="",B53="",C53="",D53="",Availability!E53&lt;&gt;1,F53&gt;1,I53="",J53="",IFERROR(J53&lt;=I53,TRUE),IFERROR(J53-I53&gt;1,TRUE),COUNTIF(Setup!$H$2:$H$101,A53)&lt;&gt;1,COUNTIF(Setup!$J$2:$J$4,D53)&lt;&gt;1,AND(F53=1,COUNTIF(Setup!$J$2:$J$4,G53)&lt;&gt;1),COUNTIFS(Exceptions!$A$2:$A$101,A53,Exceptions!$B$2:$B$101,E53,Exceptions!$C$2:$C$101,C53)&lt;&gt;F53,NOT(IFERROR(AND(ISNUMBER(Setup!$F$2),Setup!$F$2=INT(Setup!$F$2),Setup!$F$2&gt;0,WEEKDAY(Setup!$F$2,2)=1),FALSE)),NOT(IFERROR(AND(ISNUMBER(B53),B53=INT(B53),B53&gt;=1,B53&lt;=7),FALSE))),"Review",IF(IF(F53=1,G53,D53)="Available","Eligible",IF(IF(F53=1,G53,D53)="Unavailable","Unavailable","Unknown"))))</f>
        <v/>
      </c>
      <c r="I53" s="19">
        <f>IF(OR(A53="",C53="",E53="",NOT(IFERROR(AND(COUNTIF(Setup!$A$2:$A$11,C53)=1,COUNT(INDEX(Setup!$B$2:$D$11,MATCH(C53,Setup!$A$2:$A$11,0),0))=3,ISNUMBER(INDEX(Setup!$B$2:$B$11,MATCH(C53,Setup!$A$2:$A$11,0))),ISNUMBER(INDEX(Setup!$C$2:$C$11,MATCH(C53,Setup!$A$2:$A$11,0))),ISNUMBER(INDEX(Setup!$D$2:$D$11,MATCH(C53,Setup!$A$2:$A$11,0))),INDEX(Setup!$B$2:$B$11,MATCH(C53,Setup!$A$2:$A$11,0))&gt;=0,INDEX(Setup!$B$2:$B$11,MATCH(C53,Setup!$A$2:$A$11,0))&lt;=1439/1440,INDEX(Setup!$C$2:$C$11,MATCH(C53,Setup!$A$2:$A$11,0))&gt;=0,INDEX(Setup!$C$2:$C$11,MATCH(C53,Setup!$A$2:$A$11,0))&lt;=1439/1440,OR(INDEX(Setup!$D$2:$D$11,MATCH(C53,Setup!$A$2:$A$11,0))=0,INDEX(Setup!$D$2:$D$11,MATCH(C53,Setup!$A$2:$A$11,0))=1),INDEX(Setup!$C$2:$C$11,MATCH(C53,Setup!$A$2:$A$11,0))+INDEX(Setup!$D$2:$D$11,MATCH(C53,Setup!$A$2:$A$11,0))&gt;INDEX(Setup!$B$2:$B$11,MATCH(C53,Setup!$A$2:$A$11,0)),INDEX(Setup!$C$2:$C$11,MATCH(C53,Setup!$A$2:$A$11,0))+INDEX(Setup!$D$2:$D$11,MATCH(C53,Setup!$A$2:$A$11,0))-INDEX(Setup!$B$2:$B$11,MATCH(C53,Setup!$A$2:$A$11,0))&lt;=1),FALSE))),"",IFERROR(E53+INDEX(Setup!$B$2:$B$11,MATCH(C53,Setup!$A$2:$A$11,0)),""))</f>
        <v/>
      </c>
      <c r="J53" s="19">
        <f>IF(I53="","",IFERROR(E53+INDEX(Setup!$C$2:$C$11,MATCH(C53,Setup!$A$2:$A$11,0))+INDEX(Setup!$D$2:$D$11,MATCH(C53,Setup!$A$2:$A$11,0)),""))</f>
        <v/>
      </c>
      <c r="K53" s="20">
        <f>IF(H53="Eligible",IFERROR((J53-I53)*24,""),"")</f>
        <v/>
      </c>
    </row>
    <row r="54" ht="22" customHeight="1">
      <c r="A54" s="2">
        <f>IF(Availability!A54="","",Availability!A54)</f>
        <v/>
      </c>
      <c r="B54" s="2">
        <f>IF(Availability!B54="","",Availability!B54)</f>
        <v/>
      </c>
      <c r="C54" s="2">
        <f>IF(Availability!C54="","",Availability!C54)</f>
        <v/>
      </c>
      <c r="D54" s="2">
        <f>IF(Availability!D54="","",Availability!D54)</f>
        <v/>
      </c>
      <c r="E54" s="15">
        <f>IF(OR(A54="",B54="",NOT(IFERROR(AND(ISNUMBER(Setup!$F$2),Setup!$F$2=INT(Setup!$F$2),Setup!$F$2&gt;0,WEEKDAY(Setup!$F$2,2)=1),FALSE)),NOT(IFERROR(AND(ISNUMBER(B54),B54=INT(B54),B54&gt;=1,B54&lt;=7),FALSE))),"",Setup!$F$2+B54-1)</f>
        <v/>
      </c>
      <c r="F54" s="2">
        <f>IF(OR(A54="",C54="",E54=""),"",COUNTIF(Exceptions!$E$2:$E$101,A54&amp;"|"&amp;TEXT(E54,"yyyymmdd")&amp;"|"&amp;C54))</f>
        <v/>
      </c>
      <c r="G54" s="2">
        <f>IF(F54&lt;&gt;1,"",IFERROR(INDEX(Exceptions!$D$2:$D$101,MATCH(A54&amp;"|"&amp;TEXT(E54,"yyyymmdd")&amp;"|"&amp;C54,Exceptions!$E$2:$E$101,0)),""))</f>
        <v/>
      </c>
      <c r="H54" s="2">
        <f>IF(AND(A54="",B54="",C54="",D54=""),"",IF(OR(A54="",B54="",C54="",D54="",Availability!E54&lt;&gt;1,F54&gt;1,I54="",J54="",IFERROR(J54&lt;=I54,TRUE),IFERROR(J54-I54&gt;1,TRUE),COUNTIF(Setup!$H$2:$H$101,A54)&lt;&gt;1,COUNTIF(Setup!$J$2:$J$4,D54)&lt;&gt;1,AND(F54=1,COUNTIF(Setup!$J$2:$J$4,G54)&lt;&gt;1),COUNTIFS(Exceptions!$A$2:$A$101,A54,Exceptions!$B$2:$B$101,E54,Exceptions!$C$2:$C$101,C54)&lt;&gt;F54,NOT(IFERROR(AND(ISNUMBER(Setup!$F$2),Setup!$F$2=INT(Setup!$F$2),Setup!$F$2&gt;0,WEEKDAY(Setup!$F$2,2)=1),FALSE)),NOT(IFERROR(AND(ISNUMBER(B54),B54=INT(B54),B54&gt;=1,B54&lt;=7),FALSE))),"Review",IF(IF(F54=1,G54,D54)="Available","Eligible",IF(IF(F54=1,G54,D54)="Unavailable","Unavailable","Unknown"))))</f>
        <v/>
      </c>
      <c r="I54" s="16">
        <f>IF(OR(A54="",C54="",E54="",NOT(IFERROR(AND(COUNTIF(Setup!$A$2:$A$11,C54)=1,COUNT(INDEX(Setup!$B$2:$D$11,MATCH(C54,Setup!$A$2:$A$11,0),0))=3,ISNUMBER(INDEX(Setup!$B$2:$B$11,MATCH(C54,Setup!$A$2:$A$11,0))),ISNUMBER(INDEX(Setup!$C$2:$C$11,MATCH(C54,Setup!$A$2:$A$11,0))),ISNUMBER(INDEX(Setup!$D$2:$D$11,MATCH(C54,Setup!$A$2:$A$11,0))),INDEX(Setup!$B$2:$B$11,MATCH(C54,Setup!$A$2:$A$11,0))&gt;=0,INDEX(Setup!$B$2:$B$11,MATCH(C54,Setup!$A$2:$A$11,0))&lt;=1439/1440,INDEX(Setup!$C$2:$C$11,MATCH(C54,Setup!$A$2:$A$11,0))&gt;=0,INDEX(Setup!$C$2:$C$11,MATCH(C54,Setup!$A$2:$A$11,0))&lt;=1439/1440,OR(INDEX(Setup!$D$2:$D$11,MATCH(C54,Setup!$A$2:$A$11,0))=0,INDEX(Setup!$D$2:$D$11,MATCH(C54,Setup!$A$2:$A$11,0))=1),INDEX(Setup!$C$2:$C$11,MATCH(C54,Setup!$A$2:$A$11,0))+INDEX(Setup!$D$2:$D$11,MATCH(C54,Setup!$A$2:$A$11,0))&gt;INDEX(Setup!$B$2:$B$11,MATCH(C54,Setup!$A$2:$A$11,0)),INDEX(Setup!$C$2:$C$11,MATCH(C54,Setup!$A$2:$A$11,0))+INDEX(Setup!$D$2:$D$11,MATCH(C54,Setup!$A$2:$A$11,0))-INDEX(Setup!$B$2:$B$11,MATCH(C54,Setup!$A$2:$A$11,0))&lt;=1),FALSE))),"",IFERROR(E54+INDEX(Setup!$B$2:$B$11,MATCH(C54,Setup!$A$2:$A$11,0)),""))</f>
        <v/>
      </c>
      <c r="J54" s="16">
        <f>IF(I54="","",IFERROR(E54+INDEX(Setup!$C$2:$C$11,MATCH(C54,Setup!$A$2:$A$11,0))+INDEX(Setup!$D$2:$D$11,MATCH(C54,Setup!$A$2:$A$11,0)),""))</f>
        <v/>
      </c>
      <c r="K54" s="17">
        <f>IF(H54="Eligible",IFERROR((J54-I54)*24,""),"")</f>
        <v/>
      </c>
    </row>
    <row r="55" ht="22" customHeight="1">
      <c r="A55" s="6">
        <f>IF(Availability!A55="","",Availability!A55)</f>
        <v/>
      </c>
      <c r="B55" s="6">
        <f>IF(Availability!B55="","",Availability!B55)</f>
        <v/>
      </c>
      <c r="C55" s="6">
        <f>IF(Availability!C55="","",Availability!C55)</f>
        <v/>
      </c>
      <c r="D55" s="6">
        <f>IF(Availability!D55="","",Availability!D55)</f>
        <v/>
      </c>
      <c r="E55" s="18">
        <f>IF(OR(A55="",B55="",NOT(IFERROR(AND(ISNUMBER(Setup!$F$2),Setup!$F$2=INT(Setup!$F$2),Setup!$F$2&gt;0,WEEKDAY(Setup!$F$2,2)=1),FALSE)),NOT(IFERROR(AND(ISNUMBER(B55),B55=INT(B55),B55&gt;=1,B55&lt;=7),FALSE))),"",Setup!$F$2+B55-1)</f>
        <v/>
      </c>
      <c r="F55" s="6">
        <f>IF(OR(A55="",C55="",E55=""),"",COUNTIF(Exceptions!$E$2:$E$101,A55&amp;"|"&amp;TEXT(E55,"yyyymmdd")&amp;"|"&amp;C55))</f>
        <v/>
      </c>
      <c r="G55" s="6">
        <f>IF(F55&lt;&gt;1,"",IFERROR(INDEX(Exceptions!$D$2:$D$101,MATCH(A55&amp;"|"&amp;TEXT(E55,"yyyymmdd")&amp;"|"&amp;C55,Exceptions!$E$2:$E$101,0)),""))</f>
        <v/>
      </c>
      <c r="H55" s="6">
        <f>IF(AND(A55="",B55="",C55="",D55=""),"",IF(OR(A55="",B55="",C55="",D55="",Availability!E55&lt;&gt;1,F55&gt;1,I55="",J55="",IFERROR(J55&lt;=I55,TRUE),IFERROR(J55-I55&gt;1,TRUE),COUNTIF(Setup!$H$2:$H$101,A55)&lt;&gt;1,COUNTIF(Setup!$J$2:$J$4,D55)&lt;&gt;1,AND(F55=1,COUNTIF(Setup!$J$2:$J$4,G55)&lt;&gt;1),COUNTIFS(Exceptions!$A$2:$A$101,A55,Exceptions!$B$2:$B$101,E55,Exceptions!$C$2:$C$101,C55)&lt;&gt;F55,NOT(IFERROR(AND(ISNUMBER(Setup!$F$2),Setup!$F$2=INT(Setup!$F$2),Setup!$F$2&gt;0,WEEKDAY(Setup!$F$2,2)=1),FALSE)),NOT(IFERROR(AND(ISNUMBER(B55),B55=INT(B55),B55&gt;=1,B55&lt;=7),FALSE))),"Review",IF(IF(F55=1,G55,D55)="Available","Eligible",IF(IF(F55=1,G55,D55)="Unavailable","Unavailable","Unknown"))))</f>
        <v/>
      </c>
      <c r="I55" s="19">
        <f>IF(OR(A55="",C55="",E55="",NOT(IFERROR(AND(COUNTIF(Setup!$A$2:$A$11,C55)=1,COUNT(INDEX(Setup!$B$2:$D$11,MATCH(C55,Setup!$A$2:$A$11,0),0))=3,ISNUMBER(INDEX(Setup!$B$2:$B$11,MATCH(C55,Setup!$A$2:$A$11,0))),ISNUMBER(INDEX(Setup!$C$2:$C$11,MATCH(C55,Setup!$A$2:$A$11,0))),ISNUMBER(INDEX(Setup!$D$2:$D$11,MATCH(C55,Setup!$A$2:$A$11,0))),INDEX(Setup!$B$2:$B$11,MATCH(C55,Setup!$A$2:$A$11,0))&gt;=0,INDEX(Setup!$B$2:$B$11,MATCH(C55,Setup!$A$2:$A$11,0))&lt;=1439/1440,INDEX(Setup!$C$2:$C$11,MATCH(C55,Setup!$A$2:$A$11,0))&gt;=0,INDEX(Setup!$C$2:$C$11,MATCH(C55,Setup!$A$2:$A$11,0))&lt;=1439/1440,OR(INDEX(Setup!$D$2:$D$11,MATCH(C55,Setup!$A$2:$A$11,0))=0,INDEX(Setup!$D$2:$D$11,MATCH(C55,Setup!$A$2:$A$11,0))=1),INDEX(Setup!$C$2:$C$11,MATCH(C55,Setup!$A$2:$A$11,0))+INDEX(Setup!$D$2:$D$11,MATCH(C55,Setup!$A$2:$A$11,0))&gt;INDEX(Setup!$B$2:$B$11,MATCH(C55,Setup!$A$2:$A$11,0)),INDEX(Setup!$C$2:$C$11,MATCH(C55,Setup!$A$2:$A$11,0))+INDEX(Setup!$D$2:$D$11,MATCH(C55,Setup!$A$2:$A$11,0))-INDEX(Setup!$B$2:$B$11,MATCH(C55,Setup!$A$2:$A$11,0))&lt;=1),FALSE))),"",IFERROR(E55+INDEX(Setup!$B$2:$B$11,MATCH(C55,Setup!$A$2:$A$11,0)),""))</f>
        <v/>
      </c>
      <c r="J55" s="19">
        <f>IF(I55="","",IFERROR(E55+INDEX(Setup!$C$2:$C$11,MATCH(C55,Setup!$A$2:$A$11,0))+INDEX(Setup!$D$2:$D$11,MATCH(C55,Setup!$A$2:$A$11,0)),""))</f>
        <v/>
      </c>
      <c r="K55" s="20">
        <f>IF(H55="Eligible",IFERROR((J55-I55)*24,""),"")</f>
        <v/>
      </c>
    </row>
    <row r="56" ht="22" customHeight="1">
      <c r="A56" s="2">
        <f>IF(Availability!A56="","",Availability!A56)</f>
        <v/>
      </c>
      <c r="B56" s="2">
        <f>IF(Availability!B56="","",Availability!B56)</f>
        <v/>
      </c>
      <c r="C56" s="2">
        <f>IF(Availability!C56="","",Availability!C56)</f>
        <v/>
      </c>
      <c r="D56" s="2">
        <f>IF(Availability!D56="","",Availability!D56)</f>
        <v/>
      </c>
      <c r="E56" s="15">
        <f>IF(OR(A56="",B56="",NOT(IFERROR(AND(ISNUMBER(Setup!$F$2),Setup!$F$2=INT(Setup!$F$2),Setup!$F$2&gt;0,WEEKDAY(Setup!$F$2,2)=1),FALSE)),NOT(IFERROR(AND(ISNUMBER(B56),B56=INT(B56),B56&gt;=1,B56&lt;=7),FALSE))),"",Setup!$F$2+B56-1)</f>
        <v/>
      </c>
      <c r="F56" s="2">
        <f>IF(OR(A56="",C56="",E56=""),"",COUNTIF(Exceptions!$E$2:$E$101,A56&amp;"|"&amp;TEXT(E56,"yyyymmdd")&amp;"|"&amp;C56))</f>
        <v/>
      </c>
      <c r="G56" s="2">
        <f>IF(F56&lt;&gt;1,"",IFERROR(INDEX(Exceptions!$D$2:$D$101,MATCH(A56&amp;"|"&amp;TEXT(E56,"yyyymmdd")&amp;"|"&amp;C56,Exceptions!$E$2:$E$101,0)),""))</f>
        <v/>
      </c>
      <c r="H56" s="2">
        <f>IF(AND(A56="",B56="",C56="",D56=""),"",IF(OR(A56="",B56="",C56="",D56="",Availability!E56&lt;&gt;1,F56&gt;1,I56="",J56="",IFERROR(J56&lt;=I56,TRUE),IFERROR(J56-I56&gt;1,TRUE),COUNTIF(Setup!$H$2:$H$101,A56)&lt;&gt;1,COUNTIF(Setup!$J$2:$J$4,D56)&lt;&gt;1,AND(F56=1,COUNTIF(Setup!$J$2:$J$4,G56)&lt;&gt;1),COUNTIFS(Exceptions!$A$2:$A$101,A56,Exceptions!$B$2:$B$101,E56,Exceptions!$C$2:$C$101,C56)&lt;&gt;F56,NOT(IFERROR(AND(ISNUMBER(Setup!$F$2),Setup!$F$2=INT(Setup!$F$2),Setup!$F$2&gt;0,WEEKDAY(Setup!$F$2,2)=1),FALSE)),NOT(IFERROR(AND(ISNUMBER(B56),B56=INT(B56),B56&gt;=1,B56&lt;=7),FALSE))),"Review",IF(IF(F56=1,G56,D56)="Available","Eligible",IF(IF(F56=1,G56,D56)="Unavailable","Unavailable","Unknown"))))</f>
        <v/>
      </c>
      <c r="I56" s="16">
        <f>IF(OR(A56="",C56="",E56="",NOT(IFERROR(AND(COUNTIF(Setup!$A$2:$A$11,C56)=1,COUNT(INDEX(Setup!$B$2:$D$11,MATCH(C56,Setup!$A$2:$A$11,0),0))=3,ISNUMBER(INDEX(Setup!$B$2:$B$11,MATCH(C56,Setup!$A$2:$A$11,0))),ISNUMBER(INDEX(Setup!$C$2:$C$11,MATCH(C56,Setup!$A$2:$A$11,0))),ISNUMBER(INDEX(Setup!$D$2:$D$11,MATCH(C56,Setup!$A$2:$A$11,0))),INDEX(Setup!$B$2:$B$11,MATCH(C56,Setup!$A$2:$A$11,0))&gt;=0,INDEX(Setup!$B$2:$B$11,MATCH(C56,Setup!$A$2:$A$11,0))&lt;=1439/1440,INDEX(Setup!$C$2:$C$11,MATCH(C56,Setup!$A$2:$A$11,0))&gt;=0,INDEX(Setup!$C$2:$C$11,MATCH(C56,Setup!$A$2:$A$11,0))&lt;=1439/1440,OR(INDEX(Setup!$D$2:$D$11,MATCH(C56,Setup!$A$2:$A$11,0))=0,INDEX(Setup!$D$2:$D$11,MATCH(C56,Setup!$A$2:$A$11,0))=1),INDEX(Setup!$C$2:$C$11,MATCH(C56,Setup!$A$2:$A$11,0))+INDEX(Setup!$D$2:$D$11,MATCH(C56,Setup!$A$2:$A$11,0))&gt;INDEX(Setup!$B$2:$B$11,MATCH(C56,Setup!$A$2:$A$11,0)),INDEX(Setup!$C$2:$C$11,MATCH(C56,Setup!$A$2:$A$11,0))+INDEX(Setup!$D$2:$D$11,MATCH(C56,Setup!$A$2:$A$11,0))-INDEX(Setup!$B$2:$B$11,MATCH(C56,Setup!$A$2:$A$11,0))&lt;=1),FALSE))),"",IFERROR(E56+INDEX(Setup!$B$2:$B$11,MATCH(C56,Setup!$A$2:$A$11,0)),""))</f>
        <v/>
      </c>
      <c r="J56" s="16">
        <f>IF(I56="","",IFERROR(E56+INDEX(Setup!$C$2:$C$11,MATCH(C56,Setup!$A$2:$A$11,0))+INDEX(Setup!$D$2:$D$11,MATCH(C56,Setup!$A$2:$A$11,0)),""))</f>
        <v/>
      </c>
      <c r="K56" s="17">
        <f>IF(H56="Eligible",IFERROR((J56-I56)*24,""),"")</f>
        <v/>
      </c>
    </row>
    <row r="57" ht="22" customHeight="1">
      <c r="A57" s="6">
        <f>IF(Availability!A57="","",Availability!A57)</f>
        <v/>
      </c>
      <c r="B57" s="6">
        <f>IF(Availability!B57="","",Availability!B57)</f>
        <v/>
      </c>
      <c r="C57" s="6">
        <f>IF(Availability!C57="","",Availability!C57)</f>
        <v/>
      </c>
      <c r="D57" s="6">
        <f>IF(Availability!D57="","",Availability!D57)</f>
        <v/>
      </c>
      <c r="E57" s="18">
        <f>IF(OR(A57="",B57="",NOT(IFERROR(AND(ISNUMBER(Setup!$F$2),Setup!$F$2=INT(Setup!$F$2),Setup!$F$2&gt;0,WEEKDAY(Setup!$F$2,2)=1),FALSE)),NOT(IFERROR(AND(ISNUMBER(B57),B57=INT(B57),B57&gt;=1,B57&lt;=7),FALSE))),"",Setup!$F$2+B57-1)</f>
        <v/>
      </c>
      <c r="F57" s="6">
        <f>IF(OR(A57="",C57="",E57=""),"",COUNTIF(Exceptions!$E$2:$E$101,A57&amp;"|"&amp;TEXT(E57,"yyyymmdd")&amp;"|"&amp;C57))</f>
        <v/>
      </c>
      <c r="G57" s="6">
        <f>IF(F57&lt;&gt;1,"",IFERROR(INDEX(Exceptions!$D$2:$D$101,MATCH(A57&amp;"|"&amp;TEXT(E57,"yyyymmdd")&amp;"|"&amp;C57,Exceptions!$E$2:$E$101,0)),""))</f>
        <v/>
      </c>
      <c r="H57" s="6">
        <f>IF(AND(A57="",B57="",C57="",D57=""),"",IF(OR(A57="",B57="",C57="",D57="",Availability!E57&lt;&gt;1,F57&gt;1,I57="",J57="",IFERROR(J57&lt;=I57,TRUE),IFERROR(J57-I57&gt;1,TRUE),COUNTIF(Setup!$H$2:$H$101,A57)&lt;&gt;1,COUNTIF(Setup!$J$2:$J$4,D57)&lt;&gt;1,AND(F57=1,COUNTIF(Setup!$J$2:$J$4,G57)&lt;&gt;1),COUNTIFS(Exceptions!$A$2:$A$101,A57,Exceptions!$B$2:$B$101,E57,Exceptions!$C$2:$C$101,C57)&lt;&gt;F57,NOT(IFERROR(AND(ISNUMBER(Setup!$F$2),Setup!$F$2=INT(Setup!$F$2),Setup!$F$2&gt;0,WEEKDAY(Setup!$F$2,2)=1),FALSE)),NOT(IFERROR(AND(ISNUMBER(B57),B57=INT(B57),B57&gt;=1,B57&lt;=7),FALSE))),"Review",IF(IF(F57=1,G57,D57)="Available","Eligible",IF(IF(F57=1,G57,D57)="Unavailable","Unavailable","Unknown"))))</f>
        <v/>
      </c>
      <c r="I57" s="19">
        <f>IF(OR(A57="",C57="",E57="",NOT(IFERROR(AND(COUNTIF(Setup!$A$2:$A$11,C57)=1,COUNT(INDEX(Setup!$B$2:$D$11,MATCH(C57,Setup!$A$2:$A$11,0),0))=3,ISNUMBER(INDEX(Setup!$B$2:$B$11,MATCH(C57,Setup!$A$2:$A$11,0))),ISNUMBER(INDEX(Setup!$C$2:$C$11,MATCH(C57,Setup!$A$2:$A$11,0))),ISNUMBER(INDEX(Setup!$D$2:$D$11,MATCH(C57,Setup!$A$2:$A$11,0))),INDEX(Setup!$B$2:$B$11,MATCH(C57,Setup!$A$2:$A$11,0))&gt;=0,INDEX(Setup!$B$2:$B$11,MATCH(C57,Setup!$A$2:$A$11,0))&lt;=1439/1440,INDEX(Setup!$C$2:$C$11,MATCH(C57,Setup!$A$2:$A$11,0))&gt;=0,INDEX(Setup!$C$2:$C$11,MATCH(C57,Setup!$A$2:$A$11,0))&lt;=1439/1440,OR(INDEX(Setup!$D$2:$D$11,MATCH(C57,Setup!$A$2:$A$11,0))=0,INDEX(Setup!$D$2:$D$11,MATCH(C57,Setup!$A$2:$A$11,0))=1),INDEX(Setup!$C$2:$C$11,MATCH(C57,Setup!$A$2:$A$11,0))+INDEX(Setup!$D$2:$D$11,MATCH(C57,Setup!$A$2:$A$11,0))&gt;INDEX(Setup!$B$2:$B$11,MATCH(C57,Setup!$A$2:$A$11,0)),INDEX(Setup!$C$2:$C$11,MATCH(C57,Setup!$A$2:$A$11,0))+INDEX(Setup!$D$2:$D$11,MATCH(C57,Setup!$A$2:$A$11,0))-INDEX(Setup!$B$2:$B$11,MATCH(C57,Setup!$A$2:$A$11,0))&lt;=1),FALSE))),"",IFERROR(E57+INDEX(Setup!$B$2:$B$11,MATCH(C57,Setup!$A$2:$A$11,0)),""))</f>
        <v/>
      </c>
      <c r="J57" s="19">
        <f>IF(I57="","",IFERROR(E57+INDEX(Setup!$C$2:$C$11,MATCH(C57,Setup!$A$2:$A$11,0))+INDEX(Setup!$D$2:$D$11,MATCH(C57,Setup!$A$2:$A$11,0)),""))</f>
        <v/>
      </c>
      <c r="K57" s="20">
        <f>IF(H57="Eligible",IFERROR((J57-I57)*24,""),"")</f>
        <v/>
      </c>
    </row>
    <row r="58" ht="22" customHeight="1">
      <c r="A58" s="2">
        <f>IF(Availability!A58="","",Availability!A58)</f>
        <v/>
      </c>
      <c r="B58" s="2">
        <f>IF(Availability!B58="","",Availability!B58)</f>
        <v/>
      </c>
      <c r="C58" s="2">
        <f>IF(Availability!C58="","",Availability!C58)</f>
        <v/>
      </c>
      <c r="D58" s="2">
        <f>IF(Availability!D58="","",Availability!D58)</f>
        <v/>
      </c>
      <c r="E58" s="15">
        <f>IF(OR(A58="",B58="",NOT(IFERROR(AND(ISNUMBER(Setup!$F$2),Setup!$F$2=INT(Setup!$F$2),Setup!$F$2&gt;0,WEEKDAY(Setup!$F$2,2)=1),FALSE)),NOT(IFERROR(AND(ISNUMBER(B58),B58=INT(B58),B58&gt;=1,B58&lt;=7),FALSE))),"",Setup!$F$2+B58-1)</f>
        <v/>
      </c>
      <c r="F58" s="2">
        <f>IF(OR(A58="",C58="",E58=""),"",COUNTIF(Exceptions!$E$2:$E$101,A58&amp;"|"&amp;TEXT(E58,"yyyymmdd")&amp;"|"&amp;C58))</f>
        <v/>
      </c>
      <c r="G58" s="2">
        <f>IF(F58&lt;&gt;1,"",IFERROR(INDEX(Exceptions!$D$2:$D$101,MATCH(A58&amp;"|"&amp;TEXT(E58,"yyyymmdd")&amp;"|"&amp;C58,Exceptions!$E$2:$E$101,0)),""))</f>
        <v/>
      </c>
      <c r="H58" s="2">
        <f>IF(AND(A58="",B58="",C58="",D58=""),"",IF(OR(A58="",B58="",C58="",D58="",Availability!E58&lt;&gt;1,F58&gt;1,I58="",J58="",IFERROR(J58&lt;=I58,TRUE),IFERROR(J58-I58&gt;1,TRUE),COUNTIF(Setup!$H$2:$H$101,A58)&lt;&gt;1,COUNTIF(Setup!$J$2:$J$4,D58)&lt;&gt;1,AND(F58=1,COUNTIF(Setup!$J$2:$J$4,G58)&lt;&gt;1),COUNTIFS(Exceptions!$A$2:$A$101,A58,Exceptions!$B$2:$B$101,E58,Exceptions!$C$2:$C$101,C58)&lt;&gt;F58,NOT(IFERROR(AND(ISNUMBER(Setup!$F$2),Setup!$F$2=INT(Setup!$F$2),Setup!$F$2&gt;0,WEEKDAY(Setup!$F$2,2)=1),FALSE)),NOT(IFERROR(AND(ISNUMBER(B58),B58=INT(B58),B58&gt;=1,B58&lt;=7),FALSE))),"Review",IF(IF(F58=1,G58,D58)="Available","Eligible",IF(IF(F58=1,G58,D58)="Unavailable","Unavailable","Unknown"))))</f>
        <v/>
      </c>
      <c r="I58" s="16">
        <f>IF(OR(A58="",C58="",E58="",NOT(IFERROR(AND(COUNTIF(Setup!$A$2:$A$11,C58)=1,COUNT(INDEX(Setup!$B$2:$D$11,MATCH(C58,Setup!$A$2:$A$11,0),0))=3,ISNUMBER(INDEX(Setup!$B$2:$B$11,MATCH(C58,Setup!$A$2:$A$11,0))),ISNUMBER(INDEX(Setup!$C$2:$C$11,MATCH(C58,Setup!$A$2:$A$11,0))),ISNUMBER(INDEX(Setup!$D$2:$D$11,MATCH(C58,Setup!$A$2:$A$11,0))),INDEX(Setup!$B$2:$B$11,MATCH(C58,Setup!$A$2:$A$11,0))&gt;=0,INDEX(Setup!$B$2:$B$11,MATCH(C58,Setup!$A$2:$A$11,0))&lt;=1439/1440,INDEX(Setup!$C$2:$C$11,MATCH(C58,Setup!$A$2:$A$11,0))&gt;=0,INDEX(Setup!$C$2:$C$11,MATCH(C58,Setup!$A$2:$A$11,0))&lt;=1439/1440,OR(INDEX(Setup!$D$2:$D$11,MATCH(C58,Setup!$A$2:$A$11,0))=0,INDEX(Setup!$D$2:$D$11,MATCH(C58,Setup!$A$2:$A$11,0))=1),INDEX(Setup!$C$2:$C$11,MATCH(C58,Setup!$A$2:$A$11,0))+INDEX(Setup!$D$2:$D$11,MATCH(C58,Setup!$A$2:$A$11,0))&gt;INDEX(Setup!$B$2:$B$11,MATCH(C58,Setup!$A$2:$A$11,0)),INDEX(Setup!$C$2:$C$11,MATCH(C58,Setup!$A$2:$A$11,0))+INDEX(Setup!$D$2:$D$11,MATCH(C58,Setup!$A$2:$A$11,0))-INDEX(Setup!$B$2:$B$11,MATCH(C58,Setup!$A$2:$A$11,0))&lt;=1),FALSE))),"",IFERROR(E58+INDEX(Setup!$B$2:$B$11,MATCH(C58,Setup!$A$2:$A$11,0)),""))</f>
        <v/>
      </c>
      <c r="J58" s="16">
        <f>IF(I58="","",IFERROR(E58+INDEX(Setup!$C$2:$C$11,MATCH(C58,Setup!$A$2:$A$11,0))+INDEX(Setup!$D$2:$D$11,MATCH(C58,Setup!$A$2:$A$11,0)),""))</f>
        <v/>
      </c>
      <c r="K58" s="17">
        <f>IF(H58="Eligible",IFERROR((J58-I58)*24,""),"")</f>
        <v/>
      </c>
    </row>
    <row r="59" ht="22" customHeight="1">
      <c r="A59" s="6">
        <f>IF(Availability!A59="","",Availability!A59)</f>
        <v/>
      </c>
      <c r="B59" s="6">
        <f>IF(Availability!B59="","",Availability!B59)</f>
        <v/>
      </c>
      <c r="C59" s="6">
        <f>IF(Availability!C59="","",Availability!C59)</f>
        <v/>
      </c>
      <c r="D59" s="6">
        <f>IF(Availability!D59="","",Availability!D59)</f>
        <v/>
      </c>
      <c r="E59" s="18">
        <f>IF(OR(A59="",B59="",NOT(IFERROR(AND(ISNUMBER(Setup!$F$2),Setup!$F$2=INT(Setup!$F$2),Setup!$F$2&gt;0,WEEKDAY(Setup!$F$2,2)=1),FALSE)),NOT(IFERROR(AND(ISNUMBER(B59),B59=INT(B59),B59&gt;=1,B59&lt;=7),FALSE))),"",Setup!$F$2+B59-1)</f>
        <v/>
      </c>
      <c r="F59" s="6">
        <f>IF(OR(A59="",C59="",E59=""),"",COUNTIF(Exceptions!$E$2:$E$101,A59&amp;"|"&amp;TEXT(E59,"yyyymmdd")&amp;"|"&amp;C59))</f>
        <v/>
      </c>
      <c r="G59" s="6">
        <f>IF(F59&lt;&gt;1,"",IFERROR(INDEX(Exceptions!$D$2:$D$101,MATCH(A59&amp;"|"&amp;TEXT(E59,"yyyymmdd")&amp;"|"&amp;C59,Exceptions!$E$2:$E$101,0)),""))</f>
        <v/>
      </c>
      <c r="H59" s="6">
        <f>IF(AND(A59="",B59="",C59="",D59=""),"",IF(OR(A59="",B59="",C59="",D59="",Availability!E59&lt;&gt;1,F59&gt;1,I59="",J59="",IFERROR(J59&lt;=I59,TRUE),IFERROR(J59-I59&gt;1,TRUE),COUNTIF(Setup!$H$2:$H$101,A59)&lt;&gt;1,COUNTIF(Setup!$J$2:$J$4,D59)&lt;&gt;1,AND(F59=1,COUNTIF(Setup!$J$2:$J$4,G59)&lt;&gt;1),COUNTIFS(Exceptions!$A$2:$A$101,A59,Exceptions!$B$2:$B$101,E59,Exceptions!$C$2:$C$101,C59)&lt;&gt;F59,NOT(IFERROR(AND(ISNUMBER(Setup!$F$2),Setup!$F$2=INT(Setup!$F$2),Setup!$F$2&gt;0,WEEKDAY(Setup!$F$2,2)=1),FALSE)),NOT(IFERROR(AND(ISNUMBER(B59),B59=INT(B59),B59&gt;=1,B59&lt;=7),FALSE))),"Review",IF(IF(F59=1,G59,D59)="Available","Eligible",IF(IF(F59=1,G59,D59)="Unavailable","Unavailable","Unknown"))))</f>
        <v/>
      </c>
      <c r="I59" s="19">
        <f>IF(OR(A59="",C59="",E59="",NOT(IFERROR(AND(COUNTIF(Setup!$A$2:$A$11,C59)=1,COUNT(INDEX(Setup!$B$2:$D$11,MATCH(C59,Setup!$A$2:$A$11,0),0))=3,ISNUMBER(INDEX(Setup!$B$2:$B$11,MATCH(C59,Setup!$A$2:$A$11,0))),ISNUMBER(INDEX(Setup!$C$2:$C$11,MATCH(C59,Setup!$A$2:$A$11,0))),ISNUMBER(INDEX(Setup!$D$2:$D$11,MATCH(C59,Setup!$A$2:$A$11,0))),INDEX(Setup!$B$2:$B$11,MATCH(C59,Setup!$A$2:$A$11,0))&gt;=0,INDEX(Setup!$B$2:$B$11,MATCH(C59,Setup!$A$2:$A$11,0))&lt;=1439/1440,INDEX(Setup!$C$2:$C$11,MATCH(C59,Setup!$A$2:$A$11,0))&gt;=0,INDEX(Setup!$C$2:$C$11,MATCH(C59,Setup!$A$2:$A$11,0))&lt;=1439/1440,OR(INDEX(Setup!$D$2:$D$11,MATCH(C59,Setup!$A$2:$A$11,0))=0,INDEX(Setup!$D$2:$D$11,MATCH(C59,Setup!$A$2:$A$11,0))=1),INDEX(Setup!$C$2:$C$11,MATCH(C59,Setup!$A$2:$A$11,0))+INDEX(Setup!$D$2:$D$11,MATCH(C59,Setup!$A$2:$A$11,0))&gt;INDEX(Setup!$B$2:$B$11,MATCH(C59,Setup!$A$2:$A$11,0)),INDEX(Setup!$C$2:$C$11,MATCH(C59,Setup!$A$2:$A$11,0))+INDEX(Setup!$D$2:$D$11,MATCH(C59,Setup!$A$2:$A$11,0))-INDEX(Setup!$B$2:$B$11,MATCH(C59,Setup!$A$2:$A$11,0))&lt;=1),FALSE))),"",IFERROR(E59+INDEX(Setup!$B$2:$B$11,MATCH(C59,Setup!$A$2:$A$11,0)),""))</f>
        <v/>
      </c>
      <c r="J59" s="19">
        <f>IF(I59="","",IFERROR(E59+INDEX(Setup!$C$2:$C$11,MATCH(C59,Setup!$A$2:$A$11,0))+INDEX(Setup!$D$2:$D$11,MATCH(C59,Setup!$A$2:$A$11,0)),""))</f>
        <v/>
      </c>
      <c r="K59" s="20">
        <f>IF(H59="Eligible",IFERROR((J59-I59)*24,""),"")</f>
        <v/>
      </c>
    </row>
    <row r="60" ht="22" customHeight="1">
      <c r="A60" s="2">
        <f>IF(Availability!A60="","",Availability!A60)</f>
        <v/>
      </c>
      <c r="B60" s="2">
        <f>IF(Availability!B60="","",Availability!B60)</f>
        <v/>
      </c>
      <c r="C60" s="2">
        <f>IF(Availability!C60="","",Availability!C60)</f>
        <v/>
      </c>
      <c r="D60" s="2">
        <f>IF(Availability!D60="","",Availability!D60)</f>
        <v/>
      </c>
      <c r="E60" s="15">
        <f>IF(OR(A60="",B60="",NOT(IFERROR(AND(ISNUMBER(Setup!$F$2),Setup!$F$2=INT(Setup!$F$2),Setup!$F$2&gt;0,WEEKDAY(Setup!$F$2,2)=1),FALSE)),NOT(IFERROR(AND(ISNUMBER(B60),B60=INT(B60),B60&gt;=1,B60&lt;=7),FALSE))),"",Setup!$F$2+B60-1)</f>
        <v/>
      </c>
      <c r="F60" s="2">
        <f>IF(OR(A60="",C60="",E60=""),"",COUNTIF(Exceptions!$E$2:$E$101,A60&amp;"|"&amp;TEXT(E60,"yyyymmdd")&amp;"|"&amp;C60))</f>
        <v/>
      </c>
      <c r="G60" s="2">
        <f>IF(F60&lt;&gt;1,"",IFERROR(INDEX(Exceptions!$D$2:$D$101,MATCH(A60&amp;"|"&amp;TEXT(E60,"yyyymmdd")&amp;"|"&amp;C60,Exceptions!$E$2:$E$101,0)),""))</f>
        <v/>
      </c>
      <c r="H60" s="2">
        <f>IF(AND(A60="",B60="",C60="",D60=""),"",IF(OR(A60="",B60="",C60="",D60="",Availability!E60&lt;&gt;1,F60&gt;1,I60="",J60="",IFERROR(J60&lt;=I60,TRUE),IFERROR(J60-I60&gt;1,TRUE),COUNTIF(Setup!$H$2:$H$101,A60)&lt;&gt;1,COUNTIF(Setup!$J$2:$J$4,D60)&lt;&gt;1,AND(F60=1,COUNTIF(Setup!$J$2:$J$4,G60)&lt;&gt;1),COUNTIFS(Exceptions!$A$2:$A$101,A60,Exceptions!$B$2:$B$101,E60,Exceptions!$C$2:$C$101,C60)&lt;&gt;F60,NOT(IFERROR(AND(ISNUMBER(Setup!$F$2),Setup!$F$2=INT(Setup!$F$2),Setup!$F$2&gt;0,WEEKDAY(Setup!$F$2,2)=1),FALSE)),NOT(IFERROR(AND(ISNUMBER(B60),B60=INT(B60),B60&gt;=1,B60&lt;=7),FALSE))),"Review",IF(IF(F60=1,G60,D60)="Available","Eligible",IF(IF(F60=1,G60,D60)="Unavailable","Unavailable","Unknown"))))</f>
        <v/>
      </c>
      <c r="I60" s="16">
        <f>IF(OR(A60="",C60="",E60="",NOT(IFERROR(AND(COUNTIF(Setup!$A$2:$A$11,C60)=1,COUNT(INDEX(Setup!$B$2:$D$11,MATCH(C60,Setup!$A$2:$A$11,0),0))=3,ISNUMBER(INDEX(Setup!$B$2:$B$11,MATCH(C60,Setup!$A$2:$A$11,0))),ISNUMBER(INDEX(Setup!$C$2:$C$11,MATCH(C60,Setup!$A$2:$A$11,0))),ISNUMBER(INDEX(Setup!$D$2:$D$11,MATCH(C60,Setup!$A$2:$A$11,0))),INDEX(Setup!$B$2:$B$11,MATCH(C60,Setup!$A$2:$A$11,0))&gt;=0,INDEX(Setup!$B$2:$B$11,MATCH(C60,Setup!$A$2:$A$11,0))&lt;=1439/1440,INDEX(Setup!$C$2:$C$11,MATCH(C60,Setup!$A$2:$A$11,0))&gt;=0,INDEX(Setup!$C$2:$C$11,MATCH(C60,Setup!$A$2:$A$11,0))&lt;=1439/1440,OR(INDEX(Setup!$D$2:$D$11,MATCH(C60,Setup!$A$2:$A$11,0))=0,INDEX(Setup!$D$2:$D$11,MATCH(C60,Setup!$A$2:$A$11,0))=1),INDEX(Setup!$C$2:$C$11,MATCH(C60,Setup!$A$2:$A$11,0))+INDEX(Setup!$D$2:$D$11,MATCH(C60,Setup!$A$2:$A$11,0))&gt;INDEX(Setup!$B$2:$B$11,MATCH(C60,Setup!$A$2:$A$11,0)),INDEX(Setup!$C$2:$C$11,MATCH(C60,Setup!$A$2:$A$11,0))+INDEX(Setup!$D$2:$D$11,MATCH(C60,Setup!$A$2:$A$11,0))-INDEX(Setup!$B$2:$B$11,MATCH(C60,Setup!$A$2:$A$11,0))&lt;=1),FALSE))),"",IFERROR(E60+INDEX(Setup!$B$2:$B$11,MATCH(C60,Setup!$A$2:$A$11,0)),""))</f>
        <v/>
      </c>
      <c r="J60" s="16">
        <f>IF(I60="","",IFERROR(E60+INDEX(Setup!$C$2:$C$11,MATCH(C60,Setup!$A$2:$A$11,0))+INDEX(Setup!$D$2:$D$11,MATCH(C60,Setup!$A$2:$A$11,0)),""))</f>
        <v/>
      </c>
      <c r="K60" s="17">
        <f>IF(H60="Eligible",IFERROR((J60-I60)*24,""),"")</f>
        <v/>
      </c>
    </row>
    <row r="61" ht="22" customHeight="1">
      <c r="A61" s="6">
        <f>IF(Availability!A61="","",Availability!A61)</f>
        <v/>
      </c>
      <c r="B61" s="6">
        <f>IF(Availability!B61="","",Availability!B61)</f>
        <v/>
      </c>
      <c r="C61" s="6">
        <f>IF(Availability!C61="","",Availability!C61)</f>
        <v/>
      </c>
      <c r="D61" s="6">
        <f>IF(Availability!D61="","",Availability!D61)</f>
        <v/>
      </c>
      <c r="E61" s="18">
        <f>IF(OR(A61="",B61="",NOT(IFERROR(AND(ISNUMBER(Setup!$F$2),Setup!$F$2=INT(Setup!$F$2),Setup!$F$2&gt;0,WEEKDAY(Setup!$F$2,2)=1),FALSE)),NOT(IFERROR(AND(ISNUMBER(B61),B61=INT(B61),B61&gt;=1,B61&lt;=7),FALSE))),"",Setup!$F$2+B61-1)</f>
        <v/>
      </c>
      <c r="F61" s="6">
        <f>IF(OR(A61="",C61="",E61=""),"",COUNTIF(Exceptions!$E$2:$E$101,A61&amp;"|"&amp;TEXT(E61,"yyyymmdd")&amp;"|"&amp;C61))</f>
        <v/>
      </c>
      <c r="G61" s="6">
        <f>IF(F61&lt;&gt;1,"",IFERROR(INDEX(Exceptions!$D$2:$D$101,MATCH(A61&amp;"|"&amp;TEXT(E61,"yyyymmdd")&amp;"|"&amp;C61,Exceptions!$E$2:$E$101,0)),""))</f>
        <v/>
      </c>
      <c r="H61" s="6">
        <f>IF(AND(A61="",B61="",C61="",D61=""),"",IF(OR(A61="",B61="",C61="",D61="",Availability!E61&lt;&gt;1,F61&gt;1,I61="",J61="",IFERROR(J61&lt;=I61,TRUE),IFERROR(J61-I61&gt;1,TRUE),COUNTIF(Setup!$H$2:$H$101,A61)&lt;&gt;1,COUNTIF(Setup!$J$2:$J$4,D61)&lt;&gt;1,AND(F61=1,COUNTIF(Setup!$J$2:$J$4,G61)&lt;&gt;1),COUNTIFS(Exceptions!$A$2:$A$101,A61,Exceptions!$B$2:$B$101,E61,Exceptions!$C$2:$C$101,C61)&lt;&gt;F61,NOT(IFERROR(AND(ISNUMBER(Setup!$F$2),Setup!$F$2=INT(Setup!$F$2),Setup!$F$2&gt;0,WEEKDAY(Setup!$F$2,2)=1),FALSE)),NOT(IFERROR(AND(ISNUMBER(B61),B61=INT(B61),B61&gt;=1,B61&lt;=7),FALSE))),"Review",IF(IF(F61=1,G61,D61)="Available","Eligible",IF(IF(F61=1,G61,D61)="Unavailable","Unavailable","Unknown"))))</f>
        <v/>
      </c>
      <c r="I61" s="19">
        <f>IF(OR(A61="",C61="",E61="",NOT(IFERROR(AND(COUNTIF(Setup!$A$2:$A$11,C61)=1,COUNT(INDEX(Setup!$B$2:$D$11,MATCH(C61,Setup!$A$2:$A$11,0),0))=3,ISNUMBER(INDEX(Setup!$B$2:$B$11,MATCH(C61,Setup!$A$2:$A$11,0))),ISNUMBER(INDEX(Setup!$C$2:$C$11,MATCH(C61,Setup!$A$2:$A$11,0))),ISNUMBER(INDEX(Setup!$D$2:$D$11,MATCH(C61,Setup!$A$2:$A$11,0))),INDEX(Setup!$B$2:$B$11,MATCH(C61,Setup!$A$2:$A$11,0))&gt;=0,INDEX(Setup!$B$2:$B$11,MATCH(C61,Setup!$A$2:$A$11,0))&lt;=1439/1440,INDEX(Setup!$C$2:$C$11,MATCH(C61,Setup!$A$2:$A$11,0))&gt;=0,INDEX(Setup!$C$2:$C$11,MATCH(C61,Setup!$A$2:$A$11,0))&lt;=1439/1440,OR(INDEX(Setup!$D$2:$D$11,MATCH(C61,Setup!$A$2:$A$11,0))=0,INDEX(Setup!$D$2:$D$11,MATCH(C61,Setup!$A$2:$A$11,0))=1),INDEX(Setup!$C$2:$C$11,MATCH(C61,Setup!$A$2:$A$11,0))+INDEX(Setup!$D$2:$D$11,MATCH(C61,Setup!$A$2:$A$11,0))&gt;INDEX(Setup!$B$2:$B$11,MATCH(C61,Setup!$A$2:$A$11,0)),INDEX(Setup!$C$2:$C$11,MATCH(C61,Setup!$A$2:$A$11,0))+INDEX(Setup!$D$2:$D$11,MATCH(C61,Setup!$A$2:$A$11,0))-INDEX(Setup!$B$2:$B$11,MATCH(C61,Setup!$A$2:$A$11,0))&lt;=1),FALSE))),"",IFERROR(E61+INDEX(Setup!$B$2:$B$11,MATCH(C61,Setup!$A$2:$A$11,0)),""))</f>
        <v/>
      </c>
      <c r="J61" s="19">
        <f>IF(I61="","",IFERROR(E61+INDEX(Setup!$C$2:$C$11,MATCH(C61,Setup!$A$2:$A$11,0))+INDEX(Setup!$D$2:$D$11,MATCH(C61,Setup!$A$2:$A$11,0)),""))</f>
        <v/>
      </c>
      <c r="K61" s="20">
        <f>IF(H61="Eligible",IFERROR((J61-I61)*24,""),"")</f>
        <v/>
      </c>
    </row>
    <row r="62" ht="22" customHeight="1">
      <c r="A62" s="2">
        <f>IF(Availability!A62="","",Availability!A62)</f>
        <v/>
      </c>
      <c r="B62" s="2">
        <f>IF(Availability!B62="","",Availability!B62)</f>
        <v/>
      </c>
      <c r="C62" s="2">
        <f>IF(Availability!C62="","",Availability!C62)</f>
        <v/>
      </c>
      <c r="D62" s="2">
        <f>IF(Availability!D62="","",Availability!D62)</f>
        <v/>
      </c>
      <c r="E62" s="15">
        <f>IF(OR(A62="",B62="",NOT(IFERROR(AND(ISNUMBER(Setup!$F$2),Setup!$F$2=INT(Setup!$F$2),Setup!$F$2&gt;0,WEEKDAY(Setup!$F$2,2)=1),FALSE)),NOT(IFERROR(AND(ISNUMBER(B62),B62=INT(B62),B62&gt;=1,B62&lt;=7),FALSE))),"",Setup!$F$2+B62-1)</f>
        <v/>
      </c>
      <c r="F62" s="2">
        <f>IF(OR(A62="",C62="",E62=""),"",COUNTIF(Exceptions!$E$2:$E$101,A62&amp;"|"&amp;TEXT(E62,"yyyymmdd")&amp;"|"&amp;C62))</f>
        <v/>
      </c>
      <c r="G62" s="2">
        <f>IF(F62&lt;&gt;1,"",IFERROR(INDEX(Exceptions!$D$2:$D$101,MATCH(A62&amp;"|"&amp;TEXT(E62,"yyyymmdd")&amp;"|"&amp;C62,Exceptions!$E$2:$E$101,0)),""))</f>
        <v/>
      </c>
      <c r="H62" s="2">
        <f>IF(AND(A62="",B62="",C62="",D62=""),"",IF(OR(A62="",B62="",C62="",D62="",Availability!E62&lt;&gt;1,F62&gt;1,I62="",J62="",IFERROR(J62&lt;=I62,TRUE),IFERROR(J62-I62&gt;1,TRUE),COUNTIF(Setup!$H$2:$H$101,A62)&lt;&gt;1,COUNTIF(Setup!$J$2:$J$4,D62)&lt;&gt;1,AND(F62=1,COUNTIF(Setup!$J$2:$J$4,G62)&lt;&gt;1),COUNTIFS(Exceptions!$A$2:$A$101,A62,Exceptions!$B$2:$B$101,E62,Exceptions!$C$2:$C$101,C62)&lt;&gt;F62,NOT(IFERROR(AND(ISNUMBER(Setup!$F$2),Setup!$F$2=INT(Setup!$F$2),Setup!$F$2&gt;0,WEEKDAY(Setup!$F$2,2)=1),FALSE)),NOT(IFERROR(AND(ISNUMBER(B62),B62=INT(B62),B62&gt;=1,B62&lt;=7),FALSE))),"Review",IF(IF(F62=1,G62,D62)="Available","Eligible",IF(IF(F62=1,G62,D62)="Unavailable","Unavailable","Unknown"))))</f>
        <v/>
      </c>
      <c r="I62" s="16">
        <f>IF(OR(A62="",C62="",E62="",NOT(IFERROR(AND(COUNTIF(Setup!$A$2:$A$11,C62)=1,COUNT(INDEX(Setup!$B$2:$D$11,MATCH(C62,Setup!$A$2:$A$11,0),0))=3,ISNUMBER(INDEX(Setup!$B$2:$B$11,MATCH(C62,Setup!$A$2:$A$11,0))),ISNUMBER(INDEX(Setup!$C$2:$C$11,MATCH(C62,Setup!$A$2:$A$11,0))),ISNUMBER(INDEX(Setup!$D$2:$D$11,MATCH(C62,Setup!$A$2:$A$11,0))),INDEX(Setup!$B$2:$B$11,MATCH(C62,Setup!$A$2:$A$11,0))&gt;=0,INDEX(Setup!$B$2:$B$11,MATCH(C62,Setup!$A$2:$A$11,0))&lt;=1439/1440,INDEX(Setup!$C$2:$C$11,MATCH(C62,Setup!$A$2:$A$11,0))&gt;=0,INDEX(Setup!$C$2:$C$11,MATCH(C62,Setup!$A$2:$A$11,0))&lt;=1439/1440,OR(INDEX(Setup!$D$2:$D$11,MATCH(C62,Setup!$A$2:$A$11,0))=0,INDEX(Setup!$D$2:$D$11,MATCH(C62,Setup!$A$2:$A$11,0))=1),INDEX(Setup!$C$2:$C$11,MATCH(C62,Setup!$A$2:$A$11,0))+INDEX(Setup!$D$2:$D$11,MATCH(C62,Setup!$A$2:$A$11,0))&gt;INDEX(Setup!$B$2:$B$11,MATCH(C62,Setup!$A$2:$A$11,0)),INDEX(Setup!$C$2:$C$11,MATCH(C62,Setup!$A$2:$A$11,0))+INDEX(Setup!$D$2:$D$11,MATCH(C62,Setup!$A$2:$A$11,0))-INDEX(Setup!$B$2:$B$11,MATCH(C62,Setup!$A$2:$A$11,0))&lt;=1),FALSE))),"",IFERROR(E62+INDEX(Setup!$B$2:$B$11,MATCH(C62,Setup!$A$2:$A$11,0)),""))</f>
        <v/>
      </c>
      <c r="J62" s="16">
        <f>IF(I62="","",IFERROR(E62+INDEX(Setup!$C$2:$C$11,MATCH(C62,Setup!$A$2:$A$11,0))+INDEX(Setup!$D$2:$D$11,MATCH(C62,Setup!$A$2:$A$11,0)),""))</f>
        <v/>
      </c>
      <c r="K62" s="17">
        <f>IF(H62="Eligible",IFERROR((J62-I62)*24,""),"")</f>
        <v/>
      </c>
    </row>
    <row r="63" ht="22" customHeight="1">
      <c r="A63" s="6">
        <f>IF(Availability!A63="","",Availability!A63)</f>
        <v/>
      </c>
      <c r="B63" s="6">
        <f>IF(Availability!B63="","",Availability!B63)</f>
        <v/>
      </c>
      <c r="C63" s="6">
        <f>IF(Availability!C63="","",Availability!C63)</f>
        <v/>
      </c>
      <c r="D63" s="6">
        <f>IF(Availability!D63="","",Availability!D63)</f>
        <v/>
      </c>
      <c r="E63" s="18">
        <f>IF(OR(A63="",B63="",NOT(IFERROR(AND(ISNUMBER(Setup!$F$2),Setup!$F$2=INT(Setup!$F$2),Setup!$F$2&gt;0,WEEKDAY(Setup!$F$2,2)=1),FALSE)),NOT(IFERROR(AND(ISNUMBER(B63),B63=INT(B63),B63&gt;=1,B63&lt;=7),FALSE))),"",Setup!$F$2+B63-1)</f>
        <v/>
      </c>
      <c r="F63" s="6">
        <f>IF(OR(A63="",C63="",E63=""),"",COUNTIF(Exceptions!$E$2:$E$101,A63&amp;"|"&amp;TEXT(E63,"yyyymmdd")&amp;"|"&amp;C63))</f>
        <v/>
      </c>
      <c r="G63" s="6">
        <f>IF(F63&lt;&gt;1,"",IFERROR(INDEX(Exceptions!$D$2:$D$101,MATCH(A63&amp;"|"&amp;TEXT(E63,"yyyymmdd")&amp;"|"&amp;C63,Exceptions!$E$2:$E$101,0)),""))</f>
        <v/>
      </c>
      <c r="H63" s="6">
        <f>IF(AND(A63="",B63="",C63="",D63=""),"",IF(OR(A63="",B63="",C63="",D63="",Availability!E63&lt;&gt;1,F63&gt;1,I63="",J63="",IFERROR(J63&lt;=I63,TRUE),IFERROR(J63-I63&gt;1,TRUE),COUNTIF(Setup!$H$2:$H$101,A63)&lt;&gt;1,COUNTIF(Setup!$J$2:$J$4,D63)&lt;&gt;1,AND(F63=1,COUNTIF(Setup!$J$2:$J$4,G63)&lt;&gt;1),COUNTIFS(Exceptions!$A$2:$A$101,A63,Exceptions!$B$2:$B$101,E63,Exceptions!$C$2:$C$101,C63)&lt;&gt;F63,NOT(IFERROR(AND(ISNUMBER(Setup!$F$2),Setup!$F$2=INT(Setup!$F$2),Setup!$F$2&gt;0,WEEKDAY(Setup!$F$2,2)=1),FALSE)),NOT(IFERROR(AND(ISNUMBER(B63),B63=INT(B63),B63&gt;=1,B63&lt;=7),FALSE))),"Review",IF(IF(F63=1,G63,D63)="Available","Eligible",IF(IF(F63=1,G63,D63)="Unavailable","Unavailable","Unknown"))))</f>
        <v/>
      </c>
      <c r="I63" s="19">
        <f>IF(OR(A63="",C63="",E63="",NOT(IFERROR(AND(COUNTIF(Setup!$A$2:$A$11,C63)=1,COUNT(INDEX(Setup!$B$2:$D$11,MATCH(C63,Setup!$A$2:$A$11,0),0))=3,ISNUMBER(INDEX(Setup!$B$2:$B$11,MATCH(C63,Setup!$A$2:$A$11,0))),ISNUMBER(INDEX(Setup!$C$2:$C$11,MATCH(C63,Setup!$A$2:$A$11,0))),ISNUMBER(INDEX(Setup!$D$2:$D$11,MATCH(C63,Setup!$A$2:$A$11,0))),INDEX(Setup!$B$2:$B$11,MATCH(C63,Setup!$A$2:$A$11,0))&gt;=0,INDEX(Setup!$B$2:$B$11,MATCH(C63,Setup!$A$2:$A$11,0))&lt;=1439/1440,INDEX(Setup!$C$2:$C$11,MATCH(C63,Setup!$A$2:$A$11,0))&gt;=0,INDEX(Setup!$C$2:$C$11,MATCH(C63,Setup!$A$2:$A$11,0))&lt;=1439/1440,OR(INDEX(Setup!$D$2:$D$11,MATCH(C63,Setup!$A$2:$A$11,0))=0,INDEX(Setup!$D$2:$D$11,MATCH(C63,Setup!$A$2:$A$11,0))=1),INDEX(Setup!$C$2:$C$11,MATCH(C63,Setup!$A$2:$A$11,0))+INDEX(Setup!$D$2:$D$11,MATCH(C63,Setup!$A$2:$A$11,0))&gt;INDEX(Setup!$B$2:$B$11,MATCH(C63,Setup!$A$2:$A$11,0)),INDEX(Setup!$C$2:$C$11,MATCH(C63,Setup!$A$2:$A$11,0))+INDEX(Setup!$D$2:$D$11,MATCH(C63,Setup!$A$2:$A$11,0))-INDEX(Setup!$B$2:$B$11,MATCH(C63,Setup!$A$2:$A$11,0))&lt;=1),FALSE))),"",IFERROR(E63+INDEX(Setup!$B$2:$B$11,MATCH(C63,Setup!$A$2:$A$11,0)),""))</f>
        <v/>
      </c>
      <c r="J63" s="19">
        <f>IF(I63="","",IFERROR(E63+INDEX(Setup!$C$2:$C$11,MATCH(C63,Setup!$A$2:$A$11,0))+INDEX(Setup!$D$2:$D$11,MATCH(C63,Setup!$A$2:$A$11,0)),""))</f>
        <v/>
      </c>
      <c r="K63" s="20">
        <f>IF(H63="Eligible",IFERROR((J63-I63)*24,""),"")</f>
        <v/>
      </c>
    </row>
    <row r="64" ht="22" customHeight="1">
      <c r="A64" s="2">
        <f>IF(Availability!A64="","",Availability!A64)</f>
        <v/>
      </c>
      <c r="B64" s="2">
        <f>IF(Availability!B64="","",Availability!B64)</f>
        <v/>
      </c>
      <c r="C64" s="2">
        <f>IF(Availability!C64="","",Availability!C64)</f>
        <v/>
      </c>
      <c r="D64" s="2">
        <f>IF(Availability!D64="","",Availability!D64)</f>
        <v/>
      </c>
      <c r="E64" s="15">
        <f>IF(OR(A64="",B64="",NOT(IFERROR(AND(ISNUMBER(Setup!$F$2),Setup!$F$2=INT(Setup!$F$2),Setup!$F$2&gt;0,WEEKDAY(Setup!$F$2,2)=1),FALSE)),NOT(IFERROR(AND(ISNUMBER(B64),B64=INT(B64),B64&gt;=1,B64&lt;=7),FALSE))),"",Setup!$F$2+B64-1)</f>
        <v/>
      </c>
      <c r="F64" s="2">
        <f>IF(OR(A64="",C64="",E64=""),"",COUNTIF(Exceptions!$E$2:$E$101,A64&amp;"|"&amp;TEXT(E64,"yyyymmdd")&amp;"|"&amp;C64))</f>
        <v/>
      </c>
      <c r="G64" s="2">
        <f>IF(F64&lt;&gt;1,"",IFERROR(INDEX(Exceptions!$D$2:$D$101,MATCH(A64&amp;"|"&amp;TEXT(E64,"yyyymmdd")&amp;"|"&amp;C64,Exceptions!$E$2:$E$101,0)),""))</f>
        <v/>
      </c>
      <c r="H64" s="2">
        <f>IF(AND(A64="",B64="",C64="",D64=""),"",IF(OR(A64="",B64="",C64="",D64="",Availability!E64&lt;&gt;1,F64&gt;1,I64="",J64="",IFERROR(J64&lt;=I64,TRUE),IFERROR(J64-I64&gt;1,TRUE),COUNTIF(Setup!$H$2:$H$101,A64)&lt;&gt;1,COUNTIF(Setup!$J$2:$J$4,D64)&lt;&gt;1,AND(F64=1,COUNTIF(Setup!$J$2:$J$4,G64)&lt;&gt;1),COUNTIFS(Exceptions!$A$2:$A$101,A64,Exceptions!$B$2:$B$101,E64,Exceptions!$C$2:$C$101,C64)&lt;&gt;F64,NOT(IFERROR(AND(ISNUMBER(Setup!$F$2),Setup!$F$2=INT(Setup!$F$2),Setup!$F$2&gt;0,WEEKDAY(Setup!$F$2,2)=1),FALSE)),NOT(IFERROR(AND(ISNUMBER(B64),B64=INT(B64),B64&gt;=1,B64&lt;=7),FALSE))),"Review",IF(IF(F64=1,G64,D64)="Available","Eligible",IF(IF(F64=1,G64,D64)="Unavailable","Unavailable","Unknown"))))</f>
        <v/>
      </c>
      <c r="I64" s="16">
        <f>IF(OR(A64="",C64="",E64="",NOT(IFERROR(AND(COUNTIF(Setup!$A$2:$A$11,C64)=1,COUNT(INDEX(Setup!$B$2:$D$11,MATCH(C64,Setup!$A$2:$A$11,0),0))=3,ISNUMBER(INDEX(Setup!$B$2:$B$11,MATCH(C64,Setup!$A$2:$A$11,0))),ISNUMBER(INDEX(Setup!$C$2:$C$11,MATCH(C64,Setup!$A$2:$A$11,0))),ISNUMBER(INDEX(Setup!$D$2:$D$11,MATCH(C64,Setup!$A$2:$A$11,0))),INDEX(Setup!$B$2:$B$11,MATCH(C64,Setup!$A$2:$A$11,0))&gt;=0,INDEX(Setup!$B$2:$B$11,MATCH(C64,Setup!$A$2:$A$11,0))&lt;=1439/1440,INDEX(Setup!$C$2:$C$11,MATCH(C64,Setup!$A$2:$A$11,0))&gt;=0,INDEX(Setup!$C$2:$C$11,MATCH(C64,Setup!$A$2:$A$11,0))&lt;=1439/1440,OR(INDEX(Setup!$D$2:$D$11,MATCH(C64,Setup!$A$2:$A$11,0))=0,INDEX(Setup!$D$2:$D$11,MATCH(C64,Setup!$A$2:$A$11,0))=1),INDEX(Setup!$C$2:$C$11,MATCH(C64,Setup!$A$2:$A$11,0))+INDEX(Setup!$D$2:$D$11,MATCH(C64,Setup!$A$2:$A$11,0))&gt;INDEX(Setup!$B$2:$B$11,MATCH(C64,Setup!$A$2:$A$11,0)),INDEX(Setup!$C$2:$C$11,MATCH(C64,Setup!$A$2:$A$11,0))+INDEX(Setup!$D$2:$D$11,MATCH(C64,Setup!$A$2:$A$11,0))-INDEX(Setup!$B$2:$B$11,MATCH(C64,Setup!$A$2:$A$11,0))&lt;=1),FALSE))),"",IFERROR(E64+INDEX(Setup!$B$2:$B$11,MATCH(C64,Setup!$A$2:$A$11,0)),""))</f>
        <v/>
      </c>
      <c r="J64" s="16">
        <f>IF(I64="","",IFERROR(E64+INDEX(Setup!$C$2:$C$11,MATCH(C64,Setup!$A$2:$A$11,0))+INDEX(Setup!$D$2:$D$11,MATCH(C64,Setup!$A$2:$A$11,0)),""))</f>
        <v/>
      </c>
      <c r="K64" s="17">
        <f>IF(H64="Eligible",IFERROR((J64-I64)*24,""),"")</f>
        <v/>
      </c>
    </row>
    <row r="65" ht="22" customHeight="1">
      <c r="A65" s="6">
        <f>IF(Availability!A65="","",Availability!A65)</f>
        <v/>
      </c>
      <c r="B65" s="6">
        <f>IF(Availability!B65="","",Availability!B65)</f>
        <v/>
      </c>
      <c r="C65" s="6">
        <f>IF(Availability!C65="","",Availability!C65)</f>
        <v/>
      </c>
      <c r="D65" s="6">
        <f>IF(Availability!D65="","",Availability!D65)</f>
        <v/>
      </c>
      <c r="E65" s="18">
        <f>IF(OR(A65="",B65="",NOT(IFERROR(AND(ISNUMBER(Setup!$F$2),Setup!$F$2=INT(Setup!$F$2),Setup!$F$2&gt;0,WEEKDAY(Setup!$F$2,2)=1),FALSE)),NOT(IFERROR(AND(ISNUMBER(B65),B65=INT(B65),B65&gt;=1,B65&lt;=7),FALSE))),"",Setup!$F$2+B65-1)</f>
        <v/>
      </c>
      <c r="F65" s="6">
        <f>IF(OR(A65="",C65="",E65=""),"",COUNTIF(Exceptions!$E$2:$E$101,A65&amp;"|"&amp;TEXT(E65,"yyyymmdd")&amp;"|"&amp;C65))</f>
        <v/>
      </c>
      <c r="G65" s="6">
        <f>IF(F65&lt;&gt;1,"",IFERROR(INDEX(Exceptions!$D$2:$D$101,MATCH(A65&amp;"|"&amp;TEXT(E65,"yyyymmdd")&amp;"|"&amp;C65,Exceptions!$E$2:$E$101,0)),""))</f>
        <v/>
      </c>
      <c r="H65" s="6">
        <f>IF(AND(A65="",B65="",C65="",D65=""),"",IF(OR(A65="",B65="",C65="",D65="",Availability!E65&lt;&gt;1,F65&gt;1,I65="",J65="",IFERROR(J65&lt;=I65,TRUE),IFERROR(J65-I65&gt;1,TRUE),COUNTIF(Setup!$H$2:$H$101,A65)&lt;&gt;1,COUNTIF(Setup!$J$2:$J$4,D65)&lt;&gt;1,AND(F65=1,COUNTIF(Setup!$J$2:$J$4,G65)&lt;&gt;1),COUNTIFS(Exceptions!$A$2:$A$101,A65,Exceptions!$B$2:$B$101,E65,Exceptions!$C$2:$C$101,C65)&lt;&gt;F65,NOT(IFERROR(AND(ISNUMBER(Setup!$F$2),Setup!$F$2=INT(Setup!$F$2),Setup!$F$2&gt;0,WEEKDAY(Setup!$F$2,2)=1),FALSE)),NOT(IFERROR(AND(ISNUMBER(B65),B65=INT(B65),B65&gt;=1,B65&lt;=7),FALSE))),"Review",IF(IF(F65=1,G65,D65)="Available","Eligible",IF(IF(F65=1,G65,D65)="Unavailable","Unavailable","Unknown"))))</f>
        <v/>
      </c>
      <c r="I65" s="19">
        <f>IF(OR(A65="",C65="",E65="",NOT(IFERROR(AND(COUNTIF(Setup!$A$2:$A$11,C65)=1,COUNT(INDEX(Setup!$B$2:$D$11,MATCH(C65,Setup!$A$2:$A$11,0),0))=3,ISNUMBER(INDEX(Setup!$B$2:$B$11,MATCH(C65,Setup!$A$2:$A$11,0))),ISNUMBER(INDEX(Setup!$C$2:$C$11,MATCH(C65,Setup!$A$2:$A$11,0))),ISNUMBER(INDEX(Setup!$D$2:$D$11,MATCH(C65,Setup!$A$2:$A$11,0))),INDEX(Setup!$B$2:$B$11,MATCH(C65,Setup!$A$2:$A$11,0))&gt;=0,INDEX(Setup!$B$2:$B$11,MATCH(C65,Setup!$A$2:$A$11,0))&lt;=1439/1440,INDEX(Setup!$C$2:$C$11,MATCH(C65,Setup!$A$2:$A$11,0))&gt;=0,INDEX(Setup!$C$2:$C$11,MATCH(C65,Setup!$A$2:$A$11,0))&lt;=1439/1440,OR(INDEX(Setup!$D$2:$D$11,MATCH(C65,Setup!$A$2:$A$11,0))=0,INDEX(Setup!$D$2:$D$11,MATCH(C65,Setup!$A$2:$A$11,0))=1),INDEX(Setup!$C$2:$C$11,MATCH(C65,Setup!$A$2:$A$11,0))+INDEX(Setup!$D$2:$D$11,MATCH(C65,Setup!$A$2:$A$11,0))&gt;INDEX(Setup!$B$2:$B$11,MATCH(C65,Setup!$A$2:$A$11,0)),INDEX(Setup!$C$2:$C$11,MATCH(C65,Setup!$A$2:$A$11,0))+INDEX(Setup!$D$2:$D$11,MATCH(C65,Setup!$A$2:$A$11,0))-INDEX(Setup!$B$2:$B$11,MATCH(C65,Setup!$A$2:$A$11,0))&lt;=1),FALSE))),"",IFERROR(E65+INDEX(Setup!$B$2:$B$11,MATCH(C65,Setup!$A$2:$A$11,0)),""))</f>
        <v/>
      </c>
      <c r="J65" s="19">
        <f>IF(I65="","",IFERROR(E65+INDEX(Setup!$C$2:$C$11,MATCH(C65,Setup!$A$2:$A$11,0))+INDEX(Setup!$D$2:$D$11,MATCH(C65,Setup!$A$2:$A$11,0)),""))</f>
        <v/>
      </c>
      <c r="K65" s="20">
        <f>IF(H65="Eligible",IFERROR((J65-I65)*24,""),"")</f>
        <v/>
      </c>
    </row>
    <row r="66" ht="22" customHeight="1">
      <c r="A66" s="2">
        <f>IF(Availability!A66="","",Availability!A66)</f>
        <v/>
      </c>
      <c r="B66" s="2">
        <f>IF(Availability!B66="","",Availability!B66)</f>
        <v/>
      </c>
      <c r="C66" s="2">
        <f>IF(Availability!C66="","",Availability!C66)</f>
        <v/>
      </c>
      <c r="D66" s="2">
        <f>IF(Availability!D66="","",Availability!D66)</f>
        <v/>
      </c>
      <c r="E66" s="15">
        <f>IF(OR(A66="",B66="",NOT(IFERROR(AND(ISNUMBER(Setup!$F$2),Setup!$F$2=INT(Setup!$F$2),Setup!$F$2&gt;0,WEEKDAY(Setup!$F$2,2)=1),FALSE)),NOT(IFERROR(AND(ISNUMBER(B66),B66=INT(B66),B66&gt;=1,B66&lt;=7),FALSE))),"",Setup!$F$2+B66-1)</f>
        <v/>
      </c>
      <c r="F66" s="2">
        <f>IF(OR(A66="",C66="",E66=""),"",COUNTIF(Exceptions!$E$2:$E$101,A66&amp;"|"&amp;TEXT(E66,"yyyymmdd")&amp;"|"&amp;C66))</f>
        <v/>
      </c>
      <c r="G66" s="2">
        <f>IF(F66&lt;&gt;1,"",IFERROR(INDEX(Exceptions!$D$2:$D$101,MATCH(A66&amp;"|"&amp;TEXT(E66,"yyyymmdd")&amp;"|"&amp;C66,Exceptions!$E$2:$E$101,0)),""))</f>
        <v/>
      </c>
      <c r="H66" s="2">
        <f>IF(AND(A66="",B66="",C66="",D66=""),"",IF(OR(A66="",B66="",C66="",D66="",Availability!E66&lt;&gt;1,F66&gt;1,I66="",J66="",IFERROR(J66&lt;=I66,TRUE),IFERROR(J66-I66&gt;1,TRUE),COUNTIF(Setup!$H$2:$H$101,A66)&lt;&gt;1,COUNTIF(Setup!$J$2:$J$4,D66)&lt;&gt;1,AND(F66=1,COUNTIF(Setup!$J$2:$J$4,G66)&lt;&gt;1),COUNTIFS(Exceptions!$A$2:$A$101,A66,Exceptions!$B$2:$B$101,E66,Exceptions!$C$2:$C$101,C66)&lt;&gt;F66,NOT(IFERROR(AND(ISNUMBER(Setup!$F$2),Setup!$F$2=INT(Setup!$F$2),Setup!$F$2&gt;0,WEEKDAY(Setup!$F$2,2)=1),FALSE)),NOT(IFERROR(AND(ISNUMBER(B66),B66=INT(B66),B66&gt;=1,B66&lt;=7),FALSE))),"Review",IF(IF(F66=1,G66,D66)="Available","Eligible",IF(IF(F66=1,G66,D66)="Unavailable","Unavailable","Unknown"))))</f>
        <v/>
      </c>
      <c r="I66" s="16">
        <f>IF(OR(A66="",C66="",E66="",NOT(IFERROR(AND(COUNTIF(Setup!$A$2:$A$11,C66)=1,COUNT(INDEX(Setup!$B$2:$D$11,MATCH(C66,Setup!$A$2:$A$11,0),0))=3,ISNUMBER(INDEX(Setup!$B$2:$B$11,MATCH(C66,Setup!$A$2:$A$11,0))),ISNUMBER(INDEX(Setup!$C$2:$C$11,MATCH(C66,Setup!$A$2:$A$11,0))),ISNUMBER(INDEX(Setup!$D$2:$D$11,MATCH(C66,Setup!$A$2:$A$11,0))),INDEX(Setup!$B$2:$B$11,MATCH(C66,Setup!$A$2:$A$11,0))&gt;=0,INDEX(Setup!$B$2:$B$11,MATCH(C66,Setup!$A$2:$A$11,0))&lt;=1439/1440,INDEX(Setup!$C$2:$C$11,MATCH(C66,Setup!$A$2:$A$11,0))&gt;=0,INDEX(Setup!$C$2:$C$11,MATCH(C66,Setup!$A$2:$A$11,0))&lt;=1439/1440,OR(INDEX(Setup!$D$2:$D$11,MATCH(C66,Setup!$A$2:$A$11,0))=0,INDEX(Setup!$D$2:$D$11,MATCH(C66,Setup!$A$2:$A$11,0))=1),INDEX(Setup!$C$2:$C$11,MATCH(C66,Setup!$A$2:$A$11,0))+INDEX(Setup!$D$2:$D$11,MATCH(C66,Setup!$A$2:$A$11,0))&gt;INDEX(Setup!$B$2:$B$11,MATCH(C66,Setup!$A$2:$A$11,0)),INDEX(Setup!$C$2:$C$11,MATCH(C66,Setup!$A$2:$A$11,0))+INDEX(Setup!$D$2:$D$11,MATCH(C66,Setup!$A$2:$A$11,0))-INDEX(Setup!$B$2:$B$11,MATCH(C66,Setup!$A$2:$A$11,0))&lt;=1),FALSE))),"",IFERROR(E66+INDEX(Setup!$B$2:$B$11,MATCH(C66,Setup!$A$2:$A$11,0)),""))</f>
        <v/>
      </c>
      <c r="J66" s="16">
        <f>IF(I66="","",IFERROR(E66+INDEX(Setup!$C$2:$C$11,MATCH(C66,Setup!$A$2:$A$11,0))+INDEX(Setup!$D$2:$D$11,MATCH(C66,Setup!$A$2:$A$11,0)),""))</f>
        <v/>
      </c>
      <c r="K66" s="17">
        <f>IF(H66="Eligible",IFERROR((J66-I66)*24,""),"")</f>
        <v/>
      </c>
    </row>
    <row r="67" ht="22" customHeight="1">
      <c r="A67" s="6">
        <f>IF(Availability!A67="","",Availability!A67)</f>
        <v/>
      </c>
      <c r="B67" s="6">
        <f>IF(Availability!B67="","",Availability!B67)</f>
        <v/>
      </c>
      <c r="C67" s="6">
        <f>IF(Availability!C67="","",Availability!C67)</f>
        <v/>
      </c>
      <c r="D67" s="6">
        <f>IF(Availability!D67="","",Availability!D67)</f>
        <v/>
      </c>
      <c r="E67" s="18">
        <f>IF(OR(A67="",B67="",NOT(IFERROR(AND(ISNUMBER(Setup!$F$2),Setup!$F$2=INT(Setup!$F$2),Setup!$F$2&gt;0,WEEKDAY(Setup!$F$2,2)=1),FALSE)),NOT(IFERROR(AND(ISNUMBER(B67),B67=INT(B67),B67&gt;=1,B67&lt;=7),FALSE))),"",Setup!$F$2+B67-1)</f>
        <v/>
      </c>
      <c r="F67" s="6">
        <f>IF(OR(A67="",C67="",E67=""),"",COUNTIF(Exceptions!$E$2:$E$101,A67&amp;"|"&amp;TEXT(E67,"yyyymmdd")&amp;"|"&amp;C67))</f>
        <v/>
      </c>
      <c r="G67" s="6">
        <f>IF(F67&lt;&gt;1,"",IFERROR(INDEX(Exceptions!$D$2:$D$101,MATCH(A67&amp;"|"&amp;TEXT(E67,"yyyymmdd")&amp;"|"&amp;C67,Exceptions!$E$2:$E$101,0)),""))</f>
        <v/>
      </c>
      <c r="H67" s="6">
        <f>IF(AND(A67="",B67="",C67="",D67=""),"",IF(OR(A67="",B67="",C67="",D67="",Availability!E67&lt;&gt;1,F67&gt;1,I67="",J67="",IFERROR(J67&lt;=I67,TRUE),IFERROR(J67-I67&gt;1,TRUE),COUNTIF(Setup!$H$2:$H$101,A67)&lt;&gt;1,COUNTIF(Setup!$J$2:$J$4,D67)&lt;&gt;1,AND(F67=1,COUNTIF(Setup!$J$2:$J$4,G67)&lt;&gt;1),COUNTIFS(Exceptions!$A$2:$A$101,A67,Exceptions!$B$2:$B$101,E67,Exceptions!$C$2:$C$101,C67)&lt;&gt;F67,NOT(IFERROR(AND(ISNUMBER(Setup!$F$2),Setup!$F$2=INT(Setup!$F$2),Setup!$F$2&gt;0,WEEKDAY(Setup!$F$2,2)=1),FALSE)),NOT(IFERROR(AND(ISNUMBER(B67),B67=INT(B67),B67&gt;=1,B67&lt;=7),FALSE))),"Review",IF(IF(F67=1,G67,D67)="Available","Eligible",IF(IF(F67=1,G67,D67)="Unavailable","Unavailable","Unknown"))))</f>
        <v/>
      </c>
      <c r="I67" s="19">
        <f>IF(OR(A67="",C67="",E67="",NOT(IFERROR(AND(COUNTIF(Setup!$A$2:$A$11,C67)=1,COUNT(INDEX(Setup!$B$2:$D$11,MATCH(C67,Setup!$A$2:$A$11,0),0))=3,ISNUMBER(INDEX(Setup!$B$2:$B$11,MATCH(C67,Setup!$A$2:$A$11,0))),ISNUMBER(INDEX(Setup!$C$2:$C$11,MATCH(C67,Setup!$A$2:$A$11,0))),ISNUMBER(INDEX(Setup!$D$2:$D$11,MATCH(C67,Setup!$A$2:$A$11,0))),INDEX(Setup!$B$2:$B$11,MATCH(C67,Setup!$A$2:$A$11,0))&gt;=0,INDEX(Setup!$B$2:$B$11,MATCH(C67,Setup!$A$2:$A$11,0))&lt;=1439/1440,INDEX(Setup!$C$2:$C$11,MATCH(C67,Setup!$A$2:$A$11,0))&gt;=0,INDEX(Setup!$C$2:$C$11,MATCH(C67,Setup!$A$2:$A$11,0))&lt;=1439/1440,OR(INDEX(Setup!$D$2:$D$11,MATCH(C67,Setup!$A$2:$A$11,0))=0,INDEX(Setup!$D$2:$D$11,MATCH(C67,Setup!$A$2:$A$11,0))=1),INDEX(Setup!$C$2:$C$11,MATCH(C67,Setup!$A$2:$A$11,0))+INDEX(Setup!$D$2:$D$11,MATCH(C67,Setup!$A$2:$A$11,0))&gt;INDEX(Setup!$B$2:$B$11,MATCH(C67,Setup!$A$2:$A$11,0)),INDEX(Setup!$C$2:$C$11,MATCH(C67,Setup!$A$2:$A$11,0))+INDEX(Setup!$D$2:$D$11,MATCH(C67,Setup!$A$2:$A$11,0))-INDEX(Setup!$B$2:$B$11,MATCH(C67,Setup!$A$2:$A$11,0))&lt;=1),FALSE))),"",IFERROR(E67+INDEX(Setup!$B$2:$B$11,MATCH(C67,Setup!$A$2:$A$11,0)),""))</f>
        <v/>
      </c>
      <c r="J67" s="19">
        <f>IF(I67="","",IFERROR(E67+INDEX(Setup!$C$2:$C$11,MATCH(C67,Setup!$A$2:$A$11,0))+INDEX(Setup!$D$2:$D$11,MATCH(C67,Setup!$A$2:$A$11,0)),""))</f>
        <v/>
      </c>
      <c r="K67" s="20">
        <f>IF(H67="Eligible",IFERROR((J67-I67)*24,""),"")</f>
        <v/>
      </c>
    </row>
    <row r="68" ht="22" customHeight="1">
      <c r="A68" s="2">
        <f>IF(Availability!A68="","",Availability!A68)</f>
        <v/>
      </c>
      <c r="B68" s="2">
        <f>IF(Availability!B68="","",Availability!B68)</f>
        <v/>
      </c>
      <c r="C68" s="2">
        <f>IF(Availability!C68="","",Availability!C68)</f>
        <v/>
      </c>
      <c r="D68" s="2">
        <f>IF(Availability!D68="","",Availability!D68)</f>
        <v/>
      </c>
      <c r="E68" s="15">
        <f>IF(OR(A68="",B68="",NOT(IFERROR(AND(ISNUMBER(Setup!$F$2),Setup!$F$2=INT(Setup!$F$2),Setup!$F$2&gt;0,WEEKDAY(Setup!$F$2,2)=1),FALSE)),NOT(IFERROR(AND(ISNUMBER(B68),B68=INT(B68),B68&gt;=1,B68&lt;=7),FALSE))),"",Setup!$F$2+B68-1)</f>
        <v/>
      </c>
      <c r="F68" s="2">
        <f>IF(OR(A68="",C68="",E68=""),"",COUNTIF(Exceptions!$E$2:$E$101,A68&amp;"|"&amp;TEXT(E68,"yyyymmdd")&amp;"|"&amp;C68))</f>
        <v/>
      </c>
      <c r="G68" s="2">
        <f>IF(F68&lt;&gt;1,"",IFERROR(INDEX(Exceptions!$D$2:$D$101,MATCH(A68&amp;"|"&amp;TEXT(E68,"yyyymmdd")&amp;"|"&amp;C68,Exceptions!$E$2:$E$101,0)),""))</f>
        <v/>
      </c>
      <c r="H68" s="2">
        <f>IF(AND(A68="",B68="",C68="",D68=""),"",IF(OR(A68="",B68="",C68="",D68="",Availability!E68&lt;&gt;1,F68&gt;1,I68="",J68="",IFERROR(J68&lt;=I68,TRUE),IFERROR(J68-I68&gt;1,TRUE),COUNTIF(Setup!$H$2:$H$101,A68)&lt;&gt;1,COUNTIF(Setup!$J$2:$J$4,D68)&lt;&gt;1,AND(F68=1,COUNTIF(Setup!$J$2:$J$4,G68)&lt;&gt;1),COUNTIFS(Exceptions!$A$2:$A$101,A68,Exceptions!$B$2:$B$101,E68,Exceptions!$C$2:$C$101,C68)&lt;&gt;F68,NOT(IFERROR(AND(ISNUMBER(Setup!$F$2),Setup!$F$2=INT(Setup!$F$2),Setup!$F$2&gt;0,WEEKDAY(Setup!$F$2,2)=1),FALSE)),NOT(IFERROR(AND(ISNUMBER(B68),B68=INT(B68),B68&gt;=1,B68&lt;=7),FALSE))),"Review",IF(IF(F68=1,G68,D68)="Available","Eligible",IF(IF(F68=1,G68,D68)="Unavailable","Unavailable","Unknown"))))</f>
        <v/>
      </c>
      <c r="I68" s="16">
        <f>IF(OR(A68="",C68="",E68="",NOT(IFERROR(AND(COUNTIF(Setup!$A$2:$A$11,C68)=1,COUNT(INDEX(Setup!$B$2:$D$11,MATCH(C68,Setup!$A$2:$A$11,0),0))=3,ISNUMBER(INDEX(Setup!$B$2:$B$11,MATCH(C68,Setup!$A$2:$A$11,0))),ISNUMBER(INDEX(Setup!$C$2:$C$11,MATCH(C68,Setup!$A$2:$A$11,0))),ISNUMBER(INDEX(Setup!$D$2:$D$11,MATCH(C68,Setup!$A$2:$A$11,0))),INDEX(Setup!$B$2:$B$11,MATCH(C68,Setup!$A$2:$A$11,0))&gt;=0,INDEX(Setup!$B$2:$B$11,MATCH(C68,Setup!$A$2:$A$11,0))&lt;=1439/1440,INDEX(Setup!$C$2:$C$11,MATCH(C68,Setup!$A$2:$A$11,0))&gt;=0,INDEX(Setup!$C$2:$C$11,MATCH(C68,Setup!$A$2:$A$11,0))&lt;=1439/1440,OR(INDEX(Setup!$D$2:$D$11,MATCH(C68,Setup!$A$2:$A$11,0))=0,INDEX(Setup!$D$2:$D$11,MATCH(C68,Setup!$A$2:$A$11,0))=1),INDEX(Setup!$C$2:$C$11,MATCH(C68,Setup!$A$2:$A$11,0))+INDEX(Setup!$D$2:$D$11,MATCH(C68,Setup!$A$2:$A$11,0))&gt;INDEX(Setup!$B$2:$B$11,MATCH(C68,Setup!$A$2:$A$11,0)),INDEX(Setup!$C$2:$C$11,MATCH(C68,Setup!$A$2:$A$11,0))+INDEX(Setup!$D$2:$D$11,MATCH(C68,Setup!$A$2:$A$11,0))-INDEX(Setup!$B$2:$B$11,MATCH(C68,Setup!$A$2:$A$11,0))&lt;=1),FALSE))),"",IFERROR(E68+INDEX(Setup!$B$2:$B$11,MATCH(C68,Setup!$A$2:$A$11,0)),""))</f>
        <v/>
      </c>
      <c r="J68" s="16">
        <f>IF(I68="","",IFERROR(E68+INDEX(Setup!$C$2:$C$11,MATCH(C68,Setup!$A$2:$A$11,0))+INDEX(Setup!$D$2:$D$11,MATCH(C68,Setup!$A$2:$A$11,0)),""))</f>
        <v/>
      </c>
      <c r="K68" s="17">
        <f>IF(H68="Eligible",IFERROR((J68-I68)*24,""),"")</f>
        <v/>
      </c>
    </row>
    <row r="69" ht="22" customHeight="1">
      <c r="A69" s="6">
        <f>IF(Availability!A69="","",Availability!A69)</f>
        <v/>
      </c>
      <c r="B69" s="6">
        <f>IF(Availability!B69="","",Availability!B69)</f>
        <v/>
      </c>
      <c r="C69" s="6">
        <f>IF(Availability!C69="","",Availability!C69)</f>
        <v/>
      </c>
      <c r="D69" s="6">
        <f>IF(Availability!D69="","",Availability!D69)</f>
        <v/>
      </c>
      <c r="E69" s="18">
        <f>IF(OR(A69="",B69="",NOT(IFERROR(AND(ISNUMBER(Setup!$F$2),Setup!$F$2=INT(Setup!$F$2),Setup!$F$2&gt;0,WEEKDAY(Setup!$F$2,2)=1),FALSE)),NOT(IFERROR(AND(ISNUMBER(B69),B69=INT(B69),B69&gt;=1,B69&lt;=7),FALSE))),"",Setup!$F$2+B69-1)</f>
        <v/>
      </c>
      <c r="F69" s="6">
        <f>IF(OR(A69="",C69="",E69=""),"",COUNTIF(Exceptions!$E$2:$E$101,A69&amp;"|"&amp;TEXT(E69,"yyyymmdd")&amp;"|"&amp;C69))</f>
        <v/>
      </c>
      <c r="G69" s="6">
        <f>IF(F69&lt;&gt;1,"",IFERROR(INDEX(Exceptions!$D$2:$D$101,MATCH(A69&amp;"|"&amp;TEXT(E69,"yyyymmdd")&amp;"|"&amp;C69,Exceptions!$E$2:$E$101,0)),""))</f>
        <v/>
      </c>
      <c r="H69" s="6">
        <f>IF(AND(A69="",B69="",C69="",D69=""),"",IF(OR(A69="",B69="",C69="",D69="",Availability!E69&lt;&gt;1,F69&gt;1,I69="",J69="",IFERROR(J69&lt;=I69,TRUE),IFERROR(J69-I69&gt;1,TRUE),COUNTIF(Setup!$H$2:$H$101,A69)&lt;&gt;1,COUNTIF(Setup!$J$2:$J$4,D69)&lt;&gt;1,AND(F69=1,COUNTIF(Setup!$J$2:$J$4,G69)&lt;&gt;1),COUNTIFS(Exceptions!$A$2:$A$101,A69,Exceptions!$B$2:$B$101,E69,Exceptions!$C$2:$C$101,C69)&lt;&gt;F69,NOT(IFERROR(AND(ISNUMBER(Setup!$F$2),Setup!$F$2=INT(Setup!$F$2),Setup!$F$2&gt;0,WEEKDAY(Setup!$F$2,2)=1),FALSE)),NOT(IFERROR(AND(ISNUMBER(B69),B69=INT(B69),B69&gt;=1,B69&lt;=7),FALSE))),"Review",IF(IF(F69=1,G69,D69)="Available","Eligible",IF(IF(F69=1,G69,D69)="Unavailable","Unavailable","Unknown"))))</f>
        <v/>
      </c>
      <c r="I69" s="19">
        <f>IF(OR(A69="",C69="",E69="",NOT(IFERROR(AND(COUNTIF(Setup!$A$2:$A$11,C69)=1,COUNT(INDEX(Setup!$B$2:$D$11,MATCH(C69,Setup!$A$2:$A$11,0),0))=3,ISNUMBER(INDEX(Setup!$B$2:$B$11,MATCH(C69,Setup!$A$2:$A$11,0))),ISNUMBER(INDEX(Setup!$C$2:$C$11,MATCH(C69,Setup!$A$2:$A$11,0))),ISNUMBER(INDEX(Setup!$D$2:$D$11,MATCH(C69,Setup!$A$2:$A$11,0))),INDEX(Setup!$B$2:$B$11,MATCH(C69,Setup!$A$2:$A$11,0))&gt;=0,INDEX(Setup!$B$2:$B$11,MATCH(C69,Setup!$A$2:$A$11,0))&lt;=1439/1440,INDEX(Setup!$C$2:$C$11,MATCH(C69,Setup!$A$2:$A$11,0))&gt;=0,INDEX(Setup!$C$2:$C$11,MATCH(C69,Setup!$A$2:$A$11,0))&lt;=1439/1440,OR(INDEX(Setup!$D$2:$D$11,MATCH(C69,Setup!$A$2:$A$11,0))=0,INDEX(Setup!$D$2:$D$11,MATCH(C69,Setup!$A$2:$A$11,0))=1),INDEX(Setup!$C$2:$C$11,MATCH(C69,Setup!$A$2:$A$11,0))+INDEX(Setup!$D$2:$D$11,MATCH(C69,Setup!$A$2:$A$11,0))&gt;INDEX(Setup!$B$2:$B$11,MATCH(C69,Setup!$A$2:$A$11,0)),INDEX(Setup!$C$2:$C$11,MATCH(C69,Setup!$A$2:$A$11,0))+INDEX(Setup!$D$2:$D$11,MATCH(C69,Setup!$A$2:$A$11,0))-INDEX(Setup!$B$2:$B$11,MATCH(C69,Setup!$A$2:$A$11,0))&lt;=1),FALSE))),"",IFERROR(E69+INDEX(Setup!$B$2:$B$11,MATCH(C69,Setup!$A$2:$A$11,0)),""))</f>
        <v/>
      </c>
      <c r="J69" s="19">
        <f>IF(I69="","",IFERROR(E69+INDEX(Setup!$C$2:$C$11,MATCH(C69,Setup!$A$2:$A$11,0))+INDEX(Setup!$D$2:$D$11,MATCH(C69,Setup!$A$2:$A$11,0)),""))</f>
        <v/>
      </c>
      <c r="K69" s="20">
        <f>IF(H69="Eligible",IFERROR((J69-I69)*24,""),"")</f>
        <v/>
      </c>
    </row>
    <row r="70" ht="22" customHeight="1">
      <c r="A70" s="2">
        <f>IF(Availability!A70="","",Availability!A70)</f>
        <v/>
      </c>
      <c r="B70" s="2">
        <f>IF(Availability!B70="","",Availability!B70)</f>
        <v/>
      </c>
      <c r="C70" s="2">
        <f>IF(Availability!C70="","",Availability!C70)</f>
        <v/>
      </c>
      <c r="D70" s="2">
        <f>IF(Availability!D70="","",Availability!D70)</f>
        <v/>
      </c>
      <c r="E70" s="15">
        <f>IF(OR(A70="",B70="",NOT(IFERROR(AND(ISNUMBER(Setup!$F$2),Setup!$F$2=INT(Setup!$F$2),Setup!$F$2&gt;0,WEEKDAY(Setup!$F$2,2)=1),FALSE)),NOT(IFERROR(AND(ISNUMBER(B70),B70=INT(B70),B70&gt;=1,B70&lt;=7),FALSE))),"",Setup!$F$2+B70-1)</f>
        <v/>
      </c>
      <c r="F70" s="2">
        <f>IF(OR(A70="",C70="",E70=""),"",COUNTIF(Exceptions!$E$2:$E$101,A70&amp;"|"&amp;TEXT(E70,"yyyymmdd")&amp;"|"&amp;C70))</f>
        <v/>
      </c>
      <c r="G70" s="2">
        <f>IF(F70&lt;&gt;1,"",IFERROR(INDEX(Exceptions!$D$2:$D$101,MATCH(A70&amp;"|"&amp;TEXT(E70,"yyyymmdd")&amp;"|"&amp;C70,Exceptions!$E$2:$E$101,0)),""))</f>
        <v/>
      </c>
      <c r="H70" s="2">
        <f>IF(AND(A70="",B70="",C70="",D70=""),"",IF(OR(A70="",B70="",C70="",D70="",Availability!E70&lt;&gt;1,F70&gt;1,I70="",J70="",IFERROR(J70&lt;=I70,TRUE),IFERROR(J70-I70&gt;1,TRUE),COUNTIF(Setup!$H$2:$H$101,A70)&lt;&gt;1,COUNTIF(Setup!$J$2:$J$4,D70)&lt;&gt;1,AND(F70=1,COUNTIF(Setup!$J$2:$J$4,G70)&lt;&gt;1),COUNTIFS(Exceptions!$A$2:$A$101,A70,Exceptions!$B$2:$B$101,E70,Exceptions!$C$2:$C$101,C70)&lt;&gt;F70,NOT(IFERROR(AND(ISNUMBER(Setup!$F$2),Setup!$F$2=INT(Setup!$F$2),Setup!$F$2&gt;0,WEEKDAY(Setup!$F$2,2)=1),FALSE)),NOT(IFERROR(AND(ISNUMBER(B70),B70=INT(B70),B70&gt;=1,B70&lt;=7),FALSE))),"Review",IF(IF(F70=1,G70,D70)="Available","Eligible",IF(IF(F70=1,G70,D70)="Unavailable","Unavailable","Unknown"))))</f>
        <v/>
      </c>
      <c r="I70" s="16">
        <f>IF(OR(A70="",C70="",E70="",NOT(IFERROR(AND(COUNTIF(Setup!$A$2:$A$11,C70)=1,COUNT(INDEX(Setup!$B$2:$D$11,MATCH(C70,Setup!$A$2:$A$11,0),0))=3,ISNUMBER(INDEX(Setup!$B$2:$B$11,MATCH(C70,Setup!$A$2:$A$11,0))),ISNUMBER(INDEX(Setup!$C$2:$C$11,MATCH(C70,Setup!$A$2:$A$11,0))),ISNUMBER(INDEX(Setup!$D$2:$D$11,MATCH(C70,Setup!$A$2:$A$11,0))),INDEX(Setup!$B$2:$B$11,MATCH(C70,Setup!$A$2:$A$11,0))&gt;=0,INDEX(Setup!$B$2:$B$11,MATCH(C70,Setup!$A$2:$A$11,0))&lt;=1439/1440,INDEX(Setup!$C$2:$C$11,MATCH(C70,Setup!$A$2:$A$11,0))&gt;=0,INDEX(Setup!$C$2:$C$11,MATCH(C70,Setup!$A$2:$A$11,0))&lt;=1439/1440,OR(INDEX(Setup!$D$2:$D$11,MATCH(C70,Setup!$A$2:$A$11,0))=0,INDEX(Setup!$D$2:$D$11,MATCH(C70,Setup!$A$2:$A$11,0))=1),INDEX(Setup!$C$2:$C$11,MATCH(C70,Setup!$A$2:$A$11,0))+INDEX(Setup!$D$2:$D$11,MATCH(C70,Setup!$A$2:$A$11,0))&gt;INDEX(Setup!$B$2:$B$11,MATCH(C70,Setup!$A$2:$A$11,0)),INDEX(Setup!$C$2:$C$11,MATCH(C70,Setup!$A$2:$A$11,0))+INDEX(Setup!$D$2:$D$11,MATCH(C70,Setup!$A$2:$A$11,0))-INDEX(Setup!$B$2:$B$11,MATCH(C70,Setup!$A$2:$A$11,0))&lt;=1),FALSE))),"",IFERROR(E70+INDEX(Setup!$B$2:$B$11,MATCH(C70,Setup!$A$2:$A$11,0)),""))</f>
        <v/>
      </c>
      <c r="J70" s="16">
        <f>IF(I70="","",IFERROR(E70+INDEX(Setup!$C$2:$C$11,MATCH(C70,Setup!$A$2:$A$11,0))+INDEX(Setup!$D$2:$D$11,MATCH(C70,Setup!$A$2:$A$11,0)),""))</f>
        <v/>
      </c>
      <c r="K70" s="17">
        <f>IF(H70="Eligible",IFERROR((J70-I70)*24,""),"")</f>
        <v/>
      </c>
    </row>
    <row r="71" ht="22" customHeight="1">
      <c r="A71" s="6">
        <f>IF(Availability!A71="","",Availability!A71)</f>
        <v/>
      </c>
      <c r="B71" s="6">
        <f>IF(Availability!B71="","",Availability!B71)</f>
        <v/>
      </c>
      <c r="C71" s="6">
        <f>IF(Availability!C71="","",Availability!C71)</f>
        <v/>
      </c>
      <c r="D71" s="6">
        <f>IF(Availability!D71="","",Availability!D71)</f>
        <v/>
      </c>
      <c r="E71" s="18">
        <f>IF(OR(A71="",B71="",NOT(IFERROR(AND(ISNUMBER(Setup!$F$2),Setup!$F$2=INT(Setup!$F$2),Setup!$F$2&gt;0,WEEKDAY(Setup!$F$2,2)=1),FALSE)),NOT(IFERROR(AND(ISNUMBER(B71),B71=INT(B71),B71&gt;=1,B71&lt;=7),FALSE))),"",Setup!$F$2+B71-1)</f>
        <v/>
      </c>
      <c r="F71" s="6">
        <f>IF(OR(A71="",C71="",E71=""),"",COUNTIF(Exceptions!$E$2:$E$101,A71&amp;"|"&amp;TEXT(E71,"yyyymmdd")&amp;"|"&amp;C71))</f>
        <v/>
      </c>
      <c r="G71" s="6">
        <f>IF(F71&lt;&gt;1,"",IFERROR(INDEX(Exceptions!$D$2:$D$101,MATCH(A71&amp;"|"&amp;TEXT(E71,"yyyymmdd")&amp;"|"&amp;C71,Exceptions!$E$2:$E$101,0)),""))</f>
        <v/>
      </c>
      <c r="H71" s="6">
        <f>IF(AND(A71="",B71="",C71="",D71=""),"",IF(OR(A71="",B71="",C71="",D71="",Availability!E71&lt;&gt;1,F71&gt;1,I71="",J71="",IFERROR(J71&lt;=I71,TRUE),IFERROR(J71-I71&gt;1,TRUE),COUNTIF(Setup!$H$2:$H$101,A71)&lt;&gt;1,COUNTIF(Setup!$J$2:$J$4,D71)&lt;&gt;1,AND(F71=1,COUNTIF(Setup!$J$2:$J$4,G71)&lt;&gt;1),COUNTIFS(Exceptions!$A$2:$A$101,A71,Exceptions!$B$2:$B$101,E71,Exceptions!$C$2:$C$101,C71)&lt;&gt;F71,NOT(IFERROR(AND(ISNUMBER(Setup!$F$2),Setup!$F$2=INT(Setup!$F$2),Setup!$F$2&gt;0,WEEKDAY(Setup!$F$2,2)=1),FALSE)),NOT(IFERROR(AND(ISNUMBER(B71),B71=INT(B71),B71&gt;=1,B71&lt;=7),FALSE))),"Review",IF(IF(F71=1,G71,D71)="Available","Eligible",IF(IF(F71=1,G71,D71)="Unavailable","Unavailable","Unknown"))))</f>
        <v/>
      </c>
      <c r="I71" s="19">
        <f>IF(OR(A71="",C71="",E71="",NOT(IFERROR(AND(COUNTIF(Setup!$A$2:$A$11,C71)=1,COUNT(INDEX(Setup!$B$2:$D$11,MATCH(C71,Setup!$A$2:$A$11,0),0))=3,ISNUMBER(INDEX(Setup!$B$2:$B$11,MATCH(C71,Setup!$A$2:$A$11,0))),ISNUMBER(INDEX(Setup!$C$2:$C$11,MATCH(C71,Setup!$A$2:$A$11,0))),ISNUMBER(INDEX(Setup!$D$2:$D$11,MATCH(C71,Setup!$A$2:$A$11,0))),INDEX(Setup!$B$2:$B$11,MATCH(C71,Setup!$A$2:$A$11,0))&gt;=0,INDEX(Setup!$B$2:$B$11,MATCH(C71,Setup!$A$2:$A$11,0))&lt;=1439/1440,INDEX(Setup!$C$2:$C$11,MATCH(C71,Setup!$A$2:$A$11,0))&gt;=0,INDEX(Setup!$C$2:$C$11,MATCH(C71,Setup!$A$2:$A$11,0))&lt;=1439/1440,OR(INDEX(Setup!$D$2:$D$11,MATCH(C71,Setup!$A$2:$A$11,0))=0,INDEX(Setup!$D$2:$D$11,MATCH(C71,Setup!$A$2:$A$11,0))=1),INDEX(Setup!$C$2:$C$11,MATCH(C71,Setup!$A$2:$A$11,0))+INDEX(Setup!$D$2:$D$11,MATCH(C71,Setup!$A$2:$A$11,0))&gt;INDEX(Setup!$B$2:$B$11,MATCH(C71,Setup!$A$2:$A$11,0)),INDEX(Setup!$C$2:$C$11,MATCH(C71,Setup!$A$2:$A$11,0))+INDEX(Setup!$D$2:$D$11,MATCH(C71,Setup!$A$2:$A$11,0))-INDEX(Setup!$B$2:$B$11,MATCH(C71,Setup!$A$2:$A$11,0))&lt;=1),FALSE))),"",IFERROR(E71+INDEX(Setup!$B$2:$B$11,MATCH(C71,Setup!$A$2:$A$11,0)),""))</f>
        <v/>
      </c>
      <c r="J71" s="19">
        <f>IF(I71="","",IFERROR(E71+INDEX(Setup!$C$2:$C$11,MATCH(C71,Setup!$A$2:$A$11,0))+INDEX(Setup!$D$2:$D$11,MATCH(C71,Setup!$A$2:$A$11,0)),""))</f>
        <v/>
      </c>
      <c r="K71" s="20">
        <f>IF(H71="Eligible",IFERROR((J71-I71)*24,""),"")</f>
        <v/>
      </c>
    </row>
    <row r="72" ht="22" customHeight="1">
      <c r="A72" s="2">
        <f>IF(Availability!A72="","",Availability!A72)</f>
        <v/>
      </c>
      <c r="B72" s="2">
        <f>IF(Availability!B72="","",Availability!B72)</f>
        <v/>
      </c>
      <c r="C72" s="2">
        <f>IF(Availability!C72="","",Availability!C72)</f>
        <v/>
      </c>
      <c r="D72" s="2">
        <f>IF(Availability!D72="","",Availability!D72)</f>
        <v/>
      </c>
      <c r="E72" s="15">
        <f>IF(OR(A72="",B72="",NOT(IFERROR(AND(ISNUMBER(Setup!$F$2),Setup!$F$2=INT(Setup!$F$2),Setup!$F$2&gt;0,WEEKDAY(Setup!$F$2,2)=1),FALSE)),NOT(IFERROR(AND(ISNUMBER(B72),B72=INT(B72),B72&gt;=1,B72&lt;=7),FALSE))),"",Setup!$F$2+B72-1)</f>
        <v/>
      </c>
      <c r="F72" s="2">
        <f>IF(OR(A72="",C72="",E72=""),"",COUNTIF(Exceptions!$E$2:$E$101,A72&amp;"|"&amp;TEXT(E72,"yyyymmdd")&amp;"|"&amp;C72))</f>
        <v/>
      </c>
      <c r="G72" s="2">
        <f>IF(F72&lt;&gt;1,"",IFERROR(INDEX(Exceptions!$D$2:$D$101,MATCH(A72&amp;"|"&amp;TEXT(E72,"yyyymmdd")&amp;"|"&amp;C72,Exceptions!$E$2:$E$101,0)),""))</f>
        <v/>
      </c>
      <c r="H72" s="2">
        <f>IF(AND(A72="",B72="",C72="",D72=""),"",IF(OR(A72="",B72="",C72="",D72="",Availability!E72&lt;&gt;1,F72&gt;1,I72="",J72="",IFERROR(J72&lt;=I72,TRUE),IFERROR(J72-I72&gt;1,TRUE),COUNTIF(Setup!$H$2:$H$101,A72)&lt;&gt;1,COUNTIF(Setup!$J$2:$J$4,D72)&lt;&gt;1,AND(F72=1,COUNTIF(Setup!$J$2:$J$4,G72)&lt;&gt;1),COUNTIFS(Exceptions!$A$2:$A$101,A72,Exceptions!$B$2:$B$101,E72,Exceptions!$C$2:$C$101,C72)&lt;&gt;F72,NOT(IFERROR(AND(ISNUMBER(Setup!$F$2),Setup!$F$2=INT(Setup!$F$2),Setup!$F$2&gt;0,WEEKDAY(Setup!$F$2,2)=1),FALSE)),NOT(IFERROR(AND(ISNUMBER(B72),B72=INT(B72),B72&gt;=1,B72&lt;=7),FALSE))),"Review",IF(IF(F72=1,G72,D72)="Available","Eligible",IF(IF(F72=1,G72,D72)="Unavailable","Unavailable","Unknown"))))</f>
        <v/>
      </c>
      <c r="I72" s="16">
        <f>IF(OR(A72="",C72="",E72="",NOT(IFERROR(AND(COUNTIF(Setup!$A$2:$A$11,C72)=1,COUNT(INDEX(Setup!$B$2:$D$11,MATCH(C72,Setup!$A$2:$A$11,0),0))=3,ISNUMBER(INDEX(Setup!$B$2:$B$11,MATCH(C72,Setup!$A$2:$A$11,0))),ISNUMBER(INDEX(Setup!$C$2:$C$11,MATCH(C72,Setup!$A$2:$A$11,0))),ISNUMBER(INDEX(Setup!$D$2:$D$11,MATCH(C72,Setup!$A$2:$A$11,0))),INDEX(Setup!$B$2:$B$11,MATCH(C72,Setup!$A$2:$A$11,0))&gt;=0,INDEX(Setup!$B$2:$B$11,MATCH(C72,Setup!$A$2:$A$11,0))&lt;=1439/1440,INDEX(Setup!$C$2:$C$11,MATCH(C72,Setup!$A$2:$A$11,0))&gt;=0,INDEX(Setup!$C$2:$C$11,MATCH(C72,Setup!$A$2:$A$11,0))&lt;=1439/1440,OR(INDEX(Setup!$D$2:$D$11,MATCH(C72,Setup!$A$2:$A$11,0))=0,INDEX(Setup!$D$2:$D$11,MATCH(C72,Setup!$A$2:$A$11,0))=1),INDEX(Setup!$C$2:$C$11,MATCH(C72,Setup!$A$2:$A$11,0))+INDEX(Setup!$D$2:$D$11,MATCH(C72,Setup!$A$2:$A$11,0))&gt;INDEX(Setup!$B$2:$B$11,MATCH(C72,Setup!$A$2:$A$11,0)),INDEX(Setup!$C$2:$C$11,MATCH(C72,Setup!$A$2:$A$11,0))+INDEX(Setup!$D$2:$D$11,MATCH(C72,Setup!$A$2:$A$11,0))-INDEX(Setup!$B$2:$B$11,MATCH(C72,Setup!$A$2:$A$11,0))&lt;=1),FALSE))),"",IFERROR(E72+INDEX(Setup!$B$2:$B$11,MATCH(C72,Setup!$A$2:$A$11,0)),""))</f>
        <v/>
      </c>
      <c r="J72" s="16">
        <f>IF(I72="","",IFERROR(E72+INDEX(Setup!$C$2:$C$11,MATCH(C72,Setup!$A$2:$A$11,0))+INDEX(Setup!$D$2:$D$11,MATCH(C72,Setup!$A$2:$A$11,0)),""))</f>
        <v/>
      </c>
      <c r="K72" s="17">
        <f>IF(H72="Eligible",IFERROR((J72-I72)*24,""),"")</f>
        <v/>
      </c>
    </row>
    <row r="73" ht="22" customHeight="1">
      <c r="A73" s="6">
        <f>IF(Availability!A73="","",Availability!A73)</f>
        <v/>
      </c>
      <c r="B73" s="6">
        <f>IF(Availability!B73="","",Availability!B73)</f>
        <v/>
      </c>
      <c r="C73" s="6">
        <f>IF(Availability!C73="","",Availability!C73)</f>
        <v/>
      </c>
      <c r="D73" s="6">
        <f>IF(Availability!D73="","",Availability!D73)</f>
        <v/>
      </c>
      <c r="E73" s="18">
        <f>IF(OR(A73="",B73="",NOT(IFERROR(AND(ISNUMBER(Setup!$F$2),Setup!$F$2=INT(Setup!$F$2),Setup!$F$2&gt;0,WEEKDAY(Setup!$F$2,2)=1),FALSE)),NOT(IFERROR(AND(ISNUMBER(B73),B73=INT(B73),B73&gt;=1,B73&lt;=7),FALSE))),"",Setup!$F$2+B73-1)</f>
        <v/>
      </c>
      <c r="F73" s="6">
        <f>IF(OR(A73="",C73="",E73=""),"",COUNTIF(Exceptions!$E$2:$E$101,A73&amp;"|"&amp;TEXT(E73,"yyyymmdd")&amp;"|"&amp;C73))</f>
        <v/>
      </c>
      <c r="G73" s="6">
        <f>IF(F73&lt;&gt;1,"",IFERROR(INDEX(Exceptions!$D$2:$D$101,MATCH(A73&amp;"|"&amp;TEXT(E73,"yyyymmdd")&amp;"|"&amp;C73,Exceptions!$E$2:$E$101,0)),""))</f>
        <v/>
      </c>
      <c r="H73" s="6">
        <f>IF(AND(A73="",B73="",C73="",D73=""),"",IF(OR(A73="",B73="",C73="",D73="",Availability!E73&lt;&gt;1,F73&gt;1,I73="",J73="",IFERROR(J73&lt;=I73,TRUE),IFERROR(J73-I73&gt;1,TRUE),COUNTIF(Setup!$H$2:$H$101,A73)&lt;&gt;1,COUNTIF(Setup!$J$2:$J$4,D73)&lt;&gt;1,AND(F73=1,COUNTIF(Setup!$J$2:$J$4,G73)&lt;&gt;1),COUNTIFS(Exceptions!$A$2:$A$101,A73,Exceptions!$B$2:$B$101,E73,Exceptions!$C$2:$C$101,C73)&lt;&gt;F73,NOT(IFERROR(AND(ISNUMBER(Setup!$F$2),Setup!$F$2=INT(Setup!$F$2),Setup!$F$2&gt;0,WEEKDAY(Setup!$F$2,2)=1),FALSE)),NOT(IFERROR(AND(ISNUMBER(B73),B73=INT(B73),B73&gt;=1,B73&lt;=7),FALSE))),"Review",IF(IF(F73=1,G73,D73)="Available","Eligible",IF(IF(F73=1,G73,D73)="Unavailable","Unavailable","Unknown"))))</f>
        <v/>
      </c>
      <c r="I73" s="19">
        <f>IF(OR(A73="",C73="",E73="",NOT(IFERROR(AND(COUNTIF(Setup!$A$2:$A$11,C73)=1,COUNT(INDEX(Setup!$B$2:$D$11,MATCH(C73,Setup!$A$2:$A$11,0),0))=3,ISNUMBER(INDEX(Setup!$B$2:$B$11,MATCH(C73,Setup!$A$2:$A$11,0))),ISNUMBER(INDEX(Setup!$C$2:$C$11,MATCH(C73,Setup!$A$2:$A$11,0))),ISNUMBER(INDEX(Setup!$D$2:$D$11,MATCH(C73,Setup!$A$2:$A$11,0))),INDEX(Setup!$B$2:$B$11,MATCH(C73,Setup!$A$2:$A$11,0))&gt;=0,INDEX(Setup!$B$2:$B$11,MATCH(C73,Setup!$A$2:$A$11,0))&lt;=1439/1440,INDEX(Setup!$C$2:$C$11,MATCH(C73,Setup!$A$2:$A$11,0))&gt;=0,INDEX(Setup!$C$2:$C$11,MATCH(C73,Setup!$A$2:$A$11,0))&lt;=1439/1440,OR(INDEX(Setup!$D$2:$D$11,MATCH(C73,Setup!$A$2:$A$11,0))=0,INDEX(Setup!$D$2:$D$11,MATCH(C73,Setup!$A$2:$A$11,0))=1),INDEX(Setup!$C$2:$C$11,MATCH(C73,Setup!$A$2:$A$11,0))+INDEX(Setup!$D$2:$D$11,MATCH(C73,Setup!$A$2:$A$11,0))&gt;INDEX(Setup!$B$2:$B$11,MATCH(C73,Setup!$A$2:$A$11,0)),INDEX(Setup!$C$2:$C$11,MATCH(C73,Setup!$A$2:$A$11,0))+INDEX(Setup!$D$2:$D$11,MATCH(C73,Setup!$A$2:$A$11,0))-INDEX(Setup!$B$2:$B$11,MATCH(C73,Setup!$A$2:$A$11,0))&lt;=1),FALSE))),"",IFERROR(E73+INDEX(Setup!$B$2:$B$11,MATCH(C73,Setup!$A$2:$A$11,0)),""))</f>
        <v/>
      </c>
      <c r="J73" s="19">
        <f>IF(I73="","",IFERROR(E73+INDEX(Setup!$C$2:$C$11,MATCH(C73,Setup!$A$2:$A$11,0))+INDEX(Setup!$D$2:$D$11,MATCH(C73,Setup!$A$2:$A$11,0)),""))</f>
        <v/>
      </c>
      <c r="K73" s="20">
        <f>IF(H73="Eligible",IFERROR((J73-I73)*24,""),"")</f>
        <v/>
      </c>
    </row>
    <row r="74" ht="22" customHeight="1">
      <c r="A74" s="2">
        <f>IF(Availability!A74="","",Availability!A74)</f>
        <v/>
      </c>
      <c r="B74" s="2">
        <f>IF(Availability!B74="","",Availability!B74)</f>
        <v/>
      </c>
      <c r="C74" s="2">
        <f>IF(Availability!C74="","",Availability!C74)</f>
        <v/>
      </c>
      <c r="D74" s="2">
        <f>IF(Availability!D74="","",Availability!D74)</f>
        <v/>
      </c>
      <c r="E74" s="15">
        <f>IF(OR(A74="",B74="",NOT(IFERROR(AND(ISNUMBER(Setup!$F$2),Setup!$F$2=INT(Setup!$F$2),Setup!$F$2&gt;0,WEEKDAY(Setup!$F$2,2)=1),FALSE)),NOT(IFERROR(AND(ISNUMBER(B74),B74=INT(B74),B74&gt;=1,B74&lt;=7),FALSE))),"",Setup!$F$2+B74-1)</f>
        <v/>
      </c>
      <c r="F74" s="2">
        <f>IF(OR(A74="",C74="",E74=""),"",COUNTIF(Exceptions!$E$2:$E$101,A74&amp;"|"&amp;TEXT(E74,"yyyymmdd")&amp;"|"&amp;C74))</f>
        <v/>
      </c>
      <c r="G74" s="2">
        <f>IF(F74&lt;&gt;1,"",IFERROR(INDEX(Exceptions!$D$2:$D$101,MATCH(A74&amp;"|"&amp;TEXT(E74,"yyyymmdd")&amp;"|"&amp;C74,Exceptions!$E$2:$E$101,0)),""))</f>
        <v/>
      </c>
      <c r="H74" s="2">
        <f>IF(AND(A74="",B74="",C74="",D74=""),"",IF(OR(A74="",B74="",C74="",D74="",Availability!E74&lt;&gt;1,F74&gt;1,I74="",J74="",IFERROR(J74&lt;=I74,TRUE),IFERROR(J74-I74&gt;1,TRUE),COUNTIF(Setup!$H$2:$H$101,A74)&lt;&gt;1,COUNTIF(Setup!$J$2:$J$4,D74)&lt;&gt;1,AND(F74=1,COUNTIF(Setup!$J$2:$J$4,G74)&lt;&gt;1),COUNTIFS(Exceptions!$A$2:$A$101,A74,Exceptions!$B$2:$B$101,E74,Exceptions!$C$2:$C$101,C74)&lt;&gt;F74,NOT(IFERROR(AND(ISNUMBER(Setup!$F$2),Setup!$F$2=INT(Setup!$F$2),Setup!$F$2&gt;0,WEEKDAY(Setup!$F$2,2)=1),FALSE)),NOT(IFERROR(AND(ISNUMBER(B74),B74=INT(B74),B74&gt;=1,B74&lt;=7),FALSE))),"Review",IF(IF(F74=1,G74,D74)="Available","Eligible",IF(IF(F74=1,G74,D74)="Unavailable","Unavailable","Unknown"))))</f>
        <v/>
      </c>
      <c r="I74" s="16">
        <f>IF(OR(A74="",C74="",E74="",NOT(IFERROR(AND(COUNTIF(Setup!$A$2:$A$11,C74)=1,COUNT(INDEX(Setup!$B$2:$D$11,MATCH(C74,Setup!$A$2:$A$11,0),0))=3,ISNUMBER(INDEX(Setup!$B$2:$B$11,MATCH(C74,Setup!$A$2:$A$11,0))),ISNUMBER(INDEX(Setup!$C$2:$C$11,MATCH(C74,Setup!$A$2:$A$11,0))),ISNUMBER(INDEX(Setup!$D$2:$D$11,MATCH(C74,Setup!$A$2:$A$11,0))),INDEX(Setup!$B$2:$B$11,MATCH(C74,Setup!$A$2:$A$11,0))&gt;=0,INDEX(Setup!$B$2:$B$11,MATCH(C74,Setup!$A$2:$A$11,0))&lt;=1439/1440,INDEX(Setup!$C$2:$C$11,MATCH(C74,Setup!$A$2:$A$11,0))&gt;=0,INDEX(Setup!$C$2:$C$11,MATCH(C74,Setup!$A$2:$A$11,0))&lt;=1439/1440,OR(INDEX(Setup!$D$2:$D$11,MATCH(C74,Setup!$A$2:$A$11,0))=0,INDEX(Setup!$D$2:$D$11,MATCH(C74,Setup!$A$2:$A$11,0))=1),INDEX(Setup!$C$2:$C$11,MATCH(C74,Setup!$A$2:$A$11,0))+INDEX(Setup!$D$2:$D$11,MATCH(C74,Setup!$A$2:$A$11,0))&gt;INDEX(Setup!$B$2:$B$11,MATCH(C74,Setup!$A$2:$A$11,0)),INDEX(Setup!$C$2:$C$11,MATCH(C74,Setup!$A$2:$A$11,0))+INDEX(Setup!$D$2:$D$11,MATCH(C74,Setup!$A$2:$A$11,0))-INDEX(Setup!$B$2:$B$11,MATCH(C74,Setup!$A$2:$A$11,0))&lt;=1),FALSE))),"",IFERROR(E74+INDEX(Setup!$B$2:$B$11,MATCH(C74,Setup!$A$2:$A$11,0)),""))</f>
        <v/>
      </c>
      <c r="J74" s="16">
        <f>IF(I74="","",IFERROR(E74+INDEX(Setup!$C$2:$C$11,MATCH(C74,Setup!$A$2:$A$11,0))+INDEX(Setup!$D$2:$D$11,MATCH(C74,Setup!$A$2:$A$11,0)),""))</f>
        <v/>
      </c>
      <c r="K74" s="17">
        <f>IF(H74="Eligible",IFERROR((J74-I74)*24,""),"")</f>
        <v/>
      </c>
    </row>
    <row r="75" ht="22" customHeight="1">
      <c r="A75" s="6">
        <f>IF(Availability!A75="","",Availability!A75)</f>
        <v/>
      </c>
      <c r="B75" s="6">
        <f>IF(Availability!B75="","",Availability!B75)</f>
        <v/>
      </c>
      <c r="C75" s="6">
        <f>IF(Availability!C75="","",Availability!C75)</f>
        <v/>
      </c>
      <c r="D75" s="6">
        <f>IF(Availability!D75="","",Availability!D75)</f>
        <v/>
      </c>
      <c r="E75" s="18">
        <f>IF(OR(A75="",B75="",NOT(IFERROR(AND(ISNUMBER(Setup!$F$2),Setup!$F$2=INT(Setup!$F$2),Setup!$F$2&gt;0,WEEKDAY(Setup!$F$2,2)=1),FALSE)),NOT(IFERROR(AND(ISNUMBER(B75),B75=INT(B75),B75&gt;=1,B75&lt;=7),FALSE))),"",Setup!$F$2+B75-1)</f>
        <v/>
      </c>
      <c r="F75" s="6">
        <f>IF(OR(A75="",C75="",E75=""),"",COUNTIF(Exceptions!$E$2:$E$101,A75&amp;"|"&amp;TEXT(E75,"yyyymmdd")&amp;"|"&amp;C75))</f>
        <v/>
      </c>
      <c r="G75" s="6">
        <f>IF(F75&lt;&gt;1,"",IFERROR(INDEX(Exceptions!$D$2:$D$101,MATCH(A75&amp;"|"&amp;TEXT(E75,"yyyymmdd")&amp;"|"&amp;C75,Exceptions!$E$2:$E$101,0)),""))</f>
        <v/>
      </c>
      <c r="H75" s="6">
        <f>IF(AND(A75="",B75="",C75="",D75=""),"",IF(OR(A75="",B75="",C75="",D75="",Availability!E75&lt;&gt;1,F75&gt;1,I75="",J75="",IFERROR(J75&lt;=I75,TRUE),IFERROR(J75-I75&gt;1,TRUE),COUNTIF(Setup!$H$2:$H$101,A75)&lt;&gt;1,COUNTIF(Setup!$J$2:$J$4,D75)&lt;&gt;1,AND(F75=1,COUNTIF(Setup!$J$2:$J$4,G75)&lt;&gt;1),COUNTIFS(Exceptions!$A$2:$A$101,A75,Exceptions!$B$2:$B$101,E75,Exceptions!$C$2:$C$101,C75)&lt;&gt;F75,NOT(IFERROR(AND(ISNUMBER(Setup!$F$2),Setup!$F$2=INT(Setup!$F$2),Setup!$F$2&gt;0,WEEKDAY(Setup!$F$2,2)=1),FALSE)),NOT(IFERROR(AND(ISNUMBER(B75),B75=INT(B75),B75&gt;=1,B75&lt;=7),FALSE))),"Review",IF(IF(F75=1,G75,D75)="Available","Eligible",IF(IF(F75=1,G75,D75)="Unavailable","Unavailable","Unknown"))))</f>
        <v/>
      </c>
      <c r="I75" s="19">
        <f>IF(OR(A75="",C75="",E75="",NOT(IFERROR(AND(COUNTIF(Setup!$A$2:$A$11,C75)=1,COUNT(INDEX(Setup!$B$2:$D$11,MATCH(C75,Setup!$A$2:$A$11,0),0))=3,ISNUMBER(INDEX(Setup!$B$2:$B$11,MATCH(C75,Setup!$A$2:$A$11,0))),ISNUMBER(INDEX(Setup!$C$2:$C$11,MATCH(C75,Setup!$A$2:$A$11,0))),ISNUMBER(INDEX(Setup!$D$2:$D$11,MATCH(C75,Setup!$A$2:$A$11,0))),INDEX(Setup!$B$2:$B$11,MATCH(C75,Setup!$A$2:$A$11,0))&gt;=0,INDEX(Setup!$B$2:$B$11,MATCH(C75,Setup!$A$2:$A$11,0))&lt;=1439/1440,INDEX(Setup!$C$2:$C$11,MATCH(C75,Setup!$A$2:$A$11,0))&gt;=0,INDEX(Setup!$C$2:$C$11,MATCH(C75,Setup!$A$2:$A$11,0))&lt;=1439/1440,OR(INDEX(Setup!$D$2:$D$11,MATCH(C75,Setup!$A$2:$A$11,0))=0,INDEX(Setup!$D$2:$D$11,MATCH(C75,Setup!$A$2:$A$11,0))=1),INDEX(Setup!$C$2:$C$11,MATCH(C75,Setup!$A$2:$A$11,0))+INDEX(Setup!$D$2:$D$11,MATCH(C75,Setup!$A$2:$A$11,0))&gt;INDEX(Setup!$B$2:$B$11,MATCH(C75,Setup!$A$2:$A$11,0)),INDEX(Setup!$C$2:$C$11,MATCH(C75,Setup!$A$2:$A$11,0))+INDEX(Setup!$D$2:$D$11,MATCH(C75,Setup!$A$2:$A$11,0))-INDEX(Setup!$B$2:$B$11,MATCH(C75,Setup!$A$2:$A$11,0))&lt;=1),FALSE))),"",IFERROR(E75+INDEX(Setup!$B$2:$B$11,MATCH(C75,Setup!$A$2:$A$11,0)),""))</f>
        <v/>
      </c>
      <c r="J75" s="19">
        <f>IF(I75="","",IFERROR(E75+INDEX(Setup!$C$2:$C$11,MATCH(C75,Setup!$A$2:$A$11,0))+INDEX(Setup!$D$2:$D$11,MATCH(C75,Setup!$A$2:$A$11,0)),""))</f>
        <v/>
      </c>
      <c r="K75" s="20">
        <f>IF(H75="Eligible",IFERROR((J75-I75)*24,""),"")</f>
        <v/>
      </c>
    </row>
    <row r="76" ht="22" customHeight="1">
      <c r="A76" s="2">
        <f>IF(Availability!A76="","",Availability!A76)</f>
        <v/>
      </c>
      <c r="B76" s="2">
        <f>IF(Availability!B76="","",Availability!B76)</f>
        <v/>
      </c>
      <c r="C76" s="2">
        <f>IF(Availability!C76="","",Availability!C76)</f>
        <v/>
      </c>
      <c r="D76" s="2">
        <f>IF(Availability!D76="","",Availability!D76)</f>
        <v/>
      </c>
      <c r="E76" s="15">
        <f>IF(OR(A76="",B76="",NOT(IFERROR(AND(ISNUMBER(Setup!$F$2),Setup!$F$2=INT(Setup!$F$2),Setup!$F$2&gt;0,WEEKDAY(Setup!$F$2,2)=1),FALSE)),NOT(IFERROR(AND(ISNUMBER(B76),B76=INT(B76),B76&gt;=1,B76&lt;=7),FALSE))),"",Setup!$F$2+B76-1)</f>
        <v/>
      </c>
      <c r="F76" s="2">
        <f>IF(OR(A76="",C76="",E76=""),"",COUNTIF(Exceptions!$E$2:$E$101,A76&amp;"|"&amp;TEXT(E76,"yyyymmdd")&amp;"|"&amp;C76))</f>
        <v/>
      </c>
      <c r="G76" s="2">
        <f>IF(F76&lt;&gt;1,"",IFERROR(INDEX(Exceptions!$D$2:$D$101,MATCH(A76&amp;"|"&amp;TEXT(E76,"yyyymmdd")&amp;"|"&amp;C76,Exceptions!$E$2:$E$101,0)),""))</f>
        <v/>
      </c>
      <c r="H76" s="2">
        <f>IF(AND(A76="",B76="",C76="",D76=""),"",IF(OR(A76="",B76="",C76="",D76="",Availability!E76&lt;&gt;1,F76&gt;1,I76="",J76="",IFERROR(J76&lt;=I76,TRUE),IFERROR(J76-I76&gt;1,TRUE),COUNTIF(Setup!$H$2:$H$101,A76)&lt;&gt;1,COUNTIF(Setup!$J$2:$J$4,D76)&lt;&gt;1,AND(F76=1,COUNTIF(Setup!$J$2:$J$4,G76)&lt;&gt;1),COUNTIFS(Exceptions!$A$2:$A$101,A76,Exceptions!$B$2:$B$101,E76,Exceptions!$C$2:$C$101,C76)&lt;&gt;F76,NOT(IFERROR(AND(ISNUMBER(Setup!$F$2),Setup!$F$2=INT(Setup!$F$2),Setup!$F$2&gt;0,WEEKDAY(Setup!$F$2,2)=1),FALSE)),NOT(IFERROR(AND(ISNUMBER(B76),B76=INT(B76),B76&gt;=1,B76&lt;=7),FALSE))),"Review",IF(IF(F76=1,G76,D76)="Available","Eligible",IF(IF(F76=1,G76,D76)="Unavailable","Unavailable","Unknown"))))</f>
        <v/>
      </c>
      <c r="I76" s="16">
        <f>IF(OR(A76="",C76="",E76="",NOT(IFERROR(AND(COUNTIF(Setup!$A$2:$A$11,C76)=1,COUNT(INDEX(Setup!$B$2:$D$11,MATCH(C76,Setup!$A$2:$A$11,0),0))=3,ISNUMBER(INDEX(Setup!$B$2:$B$11,MATCH(C76,Setup!$A$2:$A$11,0))),ISNUMBER(INDEX(Setup!$C$2:$C$11,MATCH(C76,Setup!$A$2:$A$11,0))),ISNUMBER(INDEX(Setup!$D$2:$D$11,MATCH(C76,Setup!$A$2:$A$11,0))),INDEX(Setup!$B$2:$B$11,MATCH(C76,Setup!$A$2:$A$11,0))&gt;=0,INDEX(Setup!$B$2:$B$11,MATCH(C76,Setup!$A$2:$A$11,0))&lt;=1439/1440,INDEX(Setup!$C$2:$C$11,MATCH(C76,Setup!$A$2:$A$11,0))&gt;=0,INDEX(Setup!$C$2:$C$11,MATCH(C76,Setup!$A$2:$A$11,0))&lt;=1439/1440,OR(INDEX(Setup!$D$2:$D$11,MATCH(C76,Setup!$A$2:$A$11,0))=0,INDEX(Setup!$D$2:$D$11,MATCH(C76,Setup!$A$2:$A$11,0))=1),INDEX(Setup!$C$2:$C$11,MATCH(C76,Setup!$A$2:$A$11,0))+INDEX(Setup!$D$2:$D$11,MATCH(C76,Setup!$A$2:$A$11,0))&gt;INDEX(Setup!$B$2:$B$11,MATCH(C76,Setup!$A$2:$A$11,0)),INDEX(Setup!$C$2:$C$11,MATCH(C76,Setup!$A$2:$A$11,0))+INDEX(Setup!$D$2:$D$11,MATCH(C76,Setup!$A$2:$A$11,0))-INDEX(Setup!$B$2:$B$11,MATCH(C76,Setup!$A$2:$A$11,0))&lt;=1),FALSE))),"",IFERROR(E76+INDEX(Setup!$B$2:$B$11,MATCH(C76,Setup!$A$2:$A$11,0)),""))</f>
        <v/>
      </c>
      <c r="J76" s="16">
        <f>IF(I76="","",IFERROR(E76+INDEX(Setup!$C$2:$C$11,MATCH(C76,Setup!$A$2:$A$11,0))+INDEX(Setup!$D$2:$D$11,MATCH(C76,Setup!$A$2:$A$11,0)),""))</f>
        <v/>
      </c>
      <c r="K76" s="17">
        <f>IF(H76="Eligible",IFERROR((J76-I76)*24,""),"")</f>
        <v/>
      </c>
    </row>
    <row r="77" ht="22" customHeight="1">
      <c r="A77" s="6">
        <f>IF(Availability!A77="","",Availability!A77)</f>
        <v/>
      </c>
      <c r="B77" s="6">
        <f>IF(Availability!B77="","",Availability!B77)</f>
        <v/>
      </c>
      <c r="C77" s="6">
        <f>IF(Availability!C77="","",Availability!C77)</f>
        <v/>
      </c>
      <c r="D77" s="6">
        <f>IF(Availability!D77="","",Availability!D77)</f>
        <v/>
      </c>
      <c r="E77" s="18">
        <f>IF(OR(A77="",B77="",NOT(IFERROR(AND(ISNUMBER(Setup!$F$2),Setup!$F$2=INT(Setup!$F$2),Setup!$F$2&gt;0,WEEKDAY(Setup!$F$2,2)=1),FALSE)),NOT(IFERROR(AND(ISNUMBER(B77),B77=INT(B77),B77&gt;=1,B77&lt;=7),FALSE))),"",Setup!$F$2+B77-1)</f>
        <v/>
      </c>
      <c r="F77" s="6">
        <f>IF(OR(A77="",C77="",E77=""),"",COUNTIF(Exceptions!$E$2:$E$101,A77&amp;"|"&amp;TEXT(E77,"yyyymmdd")&amp;"|"&amp;C77))</f>
        <v/>
      </c>
      <c r="G77" s="6">
        <f>IF(F77&lt;&gt;1,"",IFERROR(INDEX(Exceptions!$D$2:$D$101,MATCH(A77&amp;"|"&amp;TEXT(E77,"yyyymmdd")&amp;"|"&amp;C77,Exceptions!$E$2:$E$101,0)),""))</f>
        <v/>
      </c>
      <c r="H77" s="6">
        <f>IF(AND(A77="",B77="",C77="",D77=""),"",IF(OR(A77="",B77="",C77="",D77="",Availability!E77&lt;&gt;1,F77&gt;1,I77="",J77="",IFERROR(J77&lt;=I77,TRUE),IFERROR(J77-I77&gt;1,TRUE),COUNTIF(Setup!$H$2:$H$101,A77)&lt;&gt;1,COUNTIF(Setup!$J$2:$J$4,D77)&lt;&gt;1,AND(F77=1,COUNTIF(Setup!$J$2:$J$4,G77)&lt;&gt;1),COUNTIFS(Exceptions!$A$2:$A$101,A77,Exceptions!$B$2:$B$101,E77,Exceptions!$C$2:$C$101,C77)&lt;&gt;F77,NOT(IFERROR(AND(ISNUMBER(Setup!$F$2),Setup!$F$2=INT(Setup!$F$2),Setup!$F$2&gt;0,WEEKDAY(Setup!$F$2,2)=1),FALSE)),NOT(IFERROR(AND(ISNUMBER(B77),B77=INT(B77),B77&gt;=1,B77&lt;=7),FALSE))),"Review",IF(IF(F77=1,G77,D77)="Available","Eligible",IF(IF(F77=1,G77,D77)="Unavailable","Unavailable","Unknown"))))</f>
        <v/>
      </c>
      <c r="I77" s="19">
        <f>IF(OR(A77="",C77="",E77="",NOT(IFERROR(AND(COUNTIF(Setup!$A$2:$A$11,C77)=1,COUNT(INDEX(Setup!$B$2:$D$11,MATCH(C77,Setup!$A$2:$A$11,0),0))=3,ISNUMBER(INDEX(Setup!$B$2:$B$11,MATCH(C77,Setup!$A$2:$A$11,0))),ISNUMBER(INDEX(Setup!$C$2:$C$11,MATCH(C77,Setup!$A$2:$A$11,0))),ISNUMBER(INDEX(Setup!$D$2:$D$11,MATCH(C77,Setup!$A$2:$A$11,0))),INDEX(Setup!$B$2:$B$11,MATCH(C77,Setup!$A$2:$A$11,0))&gt;=0,INDEX(Setup!$B$2:$B$11,MATCH(C77,Setup!$A$2:$A$11,0))&lt;=1439/1440,INDEX(Setup!$C$2:$C$11,MATCH(C77,Setup!$A$2:$A$11,0))&gt;=0,INDEX(Setup!$C$2:$C$11,MATCH(C77,Setup!$A$2:$A$11,0))&lt;=1439/1440,OR(INDEX(Setup!$D$2:$D$11,MATCH(C77,Setup!$A$2:$A$11,0))=0,INDEX(Setup!$D$2:$D$11,MATCH(C77,Setup!$A$2:$A$11,0))=1),INDEX(Setup!$C$2:$C$11,MATCH(C77,Setup!$A$2:$A$11,0))+INDEX(Setup!$D$2:$D$11,MATCH(C77,Setup!$A$2:$A$11,0))&gt;INDEX(Setup!$B$2:$B$11,MATCH(C77,Setup!$A$2:$A$11,0)),INDEX(Setup!$C$2:$C$11,MATCH(C77,Setup!$A$2:$A$11,0))+INDEX(Setup!$D$2:$D$11,MATCH(C77,Setup!$A$2:$A$11,0))-INDEX(Setup!$B$2:$B$11,MATCH(C77,Setup!$A$2:$A$11,0))&lt;=1),FALSE))),"",IFERROR(E77+INDEX(Setup!$B$2:$B$11,MATCH(C77,Setup!$A$2:$A$11,0)),""))</f>
        <v/>
      </c>
      <c r="J77" s="19">
        <f>IF(I77="","",IFERROR(E77+INDEX(Setup!$C$2:$C$11,MATCH(C77,Setup!$A$2:$A$11,0))+INDEX(Setup!$D$2:$D$11,MATCH(C77,Setup!$A$2:$A$11,0)),""))</f>
        <v/>
      </c>
      <c r="K77" s="20">
        <f>IF(H77="Eligible",IFERROR((J77-I77)*24,""),"")</f>
        <v/>
      </c>
    </row>
    <row r="78" ht="22" customHeight="1">
      <c r="A78" s="2">
        <f>IF(Availability!A78="","",Availability!A78)</f>
        <v/>
      </c>
      <c r="B78" s="2">
        <f>IF(Availability!B78="","",Availability!B78)</f>
        <v/>
      </c>
      <c r="C78" s="2">
        <f>IF(Availability!C78="","",Availability!C78)</f>
        <v/>
      </c>
      <c r="D78" s="2">
        <f>IF(Availability!D78="","",Availability!D78)</f>
        <v/>
      </c>
      <c r="E78" s="15">
        <f>IF(OR(A78="",B78="",NOT(IFERROR(AND(ISNUMBER(Setup!$F$2),Setup!$F$2=INT(Setup!$F$2),Setup!$F$2&gt;0,WEEKDAY(Setup!$F$2,2)=1),FALSE)),NOT(IFERROR(AND(ISNUMBER(B78),B78=INT(B78),B78&gt;=1,B78&lt;=7),FALSE))),"",Setup!$F$2+B78-1)</f>
        <v/>
      </c>
      <c r="F78" s="2">
        <f>IF(OR(A78="",C78="",E78=""),"",COUNTIF(Exceptions!$E$2:$E$101,A78&amp;"|"&amp;TEXT(E78,"yyyymmdd")&amp;"|"&amp;C78))</f>
        <v/>
      </c>
      <c r="G78" s="2">
        <f>IF(F78&lt;&gt;1,"",IFERROR(INDEX(Exceptions!$D$2:$D$101,MATCH(A78&amp;"|"&amp;TEXT(E78,"yyyymmdd")&amp;"|"&amp;C78,Exceptions!$E$2:$E$101,0)),""))</f>
        <v/>
      </c>
      <c r="H78" s="2">
        <f>IF(AND(A78="",B78="",C78="",D78=""),"",IF(OR(A78="",B78="",C78="",D78="",Availability!E78&lt;&gt;1,F78&gt;1,I78="",J78="",IFERROR(J78&lt;=I78,TRUE),IFERROR(J78-I78&gt;1,TRUE),COUNTIF(Setup!$H$2:$H$101,A78)&lt;&gt;1,COUNTIF(Setup!$J$2:$J$4,D78)&lt;&gt;1,AND(F78=1,COUNTIF(Setup!$J$2:$J$4,G78)&lt;&gt;1),COUNTIFS(Exceptions!$A$2:$A$101,A78,Exceptions!$B$2:$B$101,E78,Exceptions!$C$2:$C$101,C78)&lt;&gt;F78,NOT(IFERROR(AND(ISNUMBER(Setup!$F$2),Setup!$F$2=INT(Setup!$F$2),Setup!$F$2&gt;0,WEEKDAY(Setup!$F$2,2)=1),FALSE)),NOT(IFERROR(AND(ISNUMBER(B78),B78=INT(B78),B78&gt;=1,B78&lt;=7),FALSE))),"Review",IF(IF(F78=1,G78,D78)="Available","Eligible",IF(IF(F78=1,G78,D78)="Unavailable","Unavailable","Unknown"))))</f>
        <v/>
      </c>
      <c r="I78" s="16">
        <f>IF(OR(A78="",C78="",E78="",NOT(IFERROR(AND(COUNTIF(Setup!$A$2:$A$11,C78)=1,COUNT(INDEX(Setup!$B$2:$D$11,MATCH(C78,Setup!$A$2:$A$11,0),0))=3,ISNUMBER(INDEX(Setup!$B$2:$B$11,MATCH(C78,Setup!$A$2:$A$11,0))),ISNUMBER(INDEX(Setup!$C$2:$C$11,MATCH(C78,Setup!$A$2:$A$11,0))),ISNUMBER(INDEX(Setup!$D$2:$D$11,MATCH(C78,Setup!$A$2:$A$11,0))),INDEX(Setup!$B$2:$B$11,MATCH(C78,Setup!$A$2:$A$11,0))&gt;=0,INDEX(Setup!$B$2:$B$11,MATCH(C78,Setup!$A$2:$A$11,0))&lt;=1439/1440,INDEX(Setup!$C$2:$C$11,MATCH(C78,Setup!$A$2:$A$11,0))&gt;=0,INDEX(Setup!$C$2:$C$11,MATCH(C78,Setup!$A$2:$A$11,0))&lt;=1439/1440,OR(INDEX(Setup!$D$2:$D$11,MATCH(C78,Setup!$A$2:$A$11,0))=0,INDEX(Setup!$D$2:$D$11,MATCH(C78,Setup!$A$2:$A$11,0))=1),INDEX(Setup!$C$2:$C$11,MATCH(C78,Setup!$A$2:$A$11,0))+INDEX(Setup!$D$2:$D$11,MATCH(C78,Setup!$A$2:$A$11,0))&gt;INDEX(Setup!$B$2:$B$11,MATCH(C78,Setup!$A$2:$A$11,0)),INDEX(Setup!$C$2:$C$11,MATCH(C78,Setup!$A$2:$A$11,0))+INDEX(Setup!$D$2:$D$11,MATCH(C78,Setup!$A$2:$A$11,0))-INDEX(Setup!$B$2:$B$11,MATCH(C78,Setup!$A$2:$A$11,0))&lt;=1),FALSE))),"",IFERROR(E78+INDEX(Setup!$B$2:$B$11,MATCH(C78,Setup!$A$2:$A$11,0)),""))</f>
        <v/>
      </c>
      <c r="J78" s="16">
        <f>IF(I78="","",IFERROR(E78+INDEX(Setup!$C$2:$C$11,MATCH(C78,Setup!$A$2:$A$11,0))+INDEX(Setup!$D$2:$D$11,MATCH(C78,Setup!$A$2:$A$11,0)),""))</f>
        <v/>
      </c>
      <c r="K78" s="17">
        <f>IF(H78="Eligible",IFERROR((J78-I78)*24,""),"")</f>
        <v/>
      </c>
    </row>
    <row r="79" ht="22" customHeight="1">
      <c r="A79" s="6">
        <f>IF(Availability!A79="","",Availability!A79)</f>
        <v/>
      </c>
      <c r="B79" s="6">
        <f>IF(Availability!B79="","",Availability!B79)</f>
        <v/>
      </c>
      <c r="C79" s="6">
        <f>IF(Availability!C79="","",Availability!C79)</f>
        <v/>
      </c>
      <c r="D79" s="6">
        <f>IF(Availability!D79="","",Availability!D79)</f>
        <v/>
      </c>
      <c r="E79" s="18">
        <f>IF(OR(A79="",B79="",NOT(IFERROR(AND(ISNUMBER(Setup!$F$2),Setup!$F$2=INT(Setup!$F$2),Setup!$F$2&gt;0,WEEKDAY(Setup!$F$2,2)=1),FALSE)),NOT(IFERROR(AND(ISNUMBER(B79),B79=INT(B79),B79&gt;=1,B79&lt;=7),FALSE))),"",Setup!$F$2+B79-1)</f>
        <v/>
      </c>
      <c r="F79" s="6">
        <f>IF(OR(A79="",C79="",E79=""),"",COUNTIF(Exceptions!$E$2:$E$101,A79&amp;"|"&amp;TEXT(E79,"yyyymmdd")&amp;"|"&amp;C79))</f>
        <v/>
      </c>
      <c r="G79" s="6">
        <f>IF(F79&lt;&gt;1,"",IFERROR(INDEX(Exceptions!$D$2:$D$101,MATCH(A79&amp;"|"&amp;TEXT(E79,"yyyymmdd")&amp;"|"&amp;C79,Exceptions!$E$2:$E$101,0)),""))</f>
        <v/>
      </c>
      <c r="H79" s="6">
        <f>IF(AND(A79="",B79="",C79="",D79=""),"",IF(OR(A79="",B79="",C79="",D79="",Availability!E79&lt;&gt;1,F79&gt;1,I79="",J79="",IFERROR(J79&lt;=I79,TRUE),IFERROR(J79-I79&gt;1,TRUE),COUNTIF(Setup!$H$2:$H$101,A79)&lt;&gt;1,COUNTIF(Setup!$J$2:$J$4,D79)&lt;&gt;1,AND(F79=1,COUNTIF(Setup!$J$2:$J$4,G79)&lt;&gt;1),COUNTIFS(Exceptions!$A$2:$A$101,A79,Exceptions!$B$2:$B$101,E79,Exceptions!$C$2:$C$101,C79)&lt;&gt;F79,NOT(IFERROR(AND(ISNUMBER(Setup!$F$2),Setup!$F$2=INT(Setup!$F$2),Setup!$F$2&gt;0,WEEKDAY(Setup!$F$2,2)=1),FALSE)),NOT(IFERROR(AND(ISNUMBER(B79),B79=INT(B79),B79&gt;=1,B79&lt;=7),FALSE))),"Review",IF(IF(F79=1,G79,D79)="Available","Eligible",IF(IF(F79=1,G79,D79)="Unavailable","Unavailable","Unknown"))))</f>
        <v/>
      </c>
      <c r="I79" s="19">
        <f>IF(OR(A79="",C79="",E79="",NOT(IFERROR(AND(COUNTIF(Setup!$A$2:$A$11,C79)=1,COUNT(INDEX(Setup!$B$2:$D$11,MATCH(C79,Setup!$A$2:$A$11,0),0))=3,ISNUMBER(INDEX(Setup!$B$2:$B$11,MATCH(C79,Setup!$A$2:$A$11,0))),ISNUMBER(INDEX(Setup!$C$2:$C$11,MATCH(C79,Setup!$A$2:$A$11,0))),ISNUMBER(INDEX(Setup!$D$2:$D$11,MATCH(C79,Setup!$A$2:$A$11,0))),INDEX(Setup!$B$2:$B$11,MATCH(C79,Setup!$A$2:$A$11,0))&gt;=0,INDEX(Setup!$B$2:$B$11,MATCH(C79,Setup!$A$2:$A$11,0))&lt;=1439/1440,INDEX(Setup!$C$2:$C$11,MATCH(C79,Setup!$A$2:$A$11,0))&gt;=0,INDEX(Setup!$C$2:$C$11,MATCH(C79,Setup!$A$2:$A$11,0))&lt;=1439/1440,OR(INDEX(Setup!$D$2:$D$11,MATCH(C79,Setup!$A$2:$A$11,0))=0,INDEX(Setup!$D$2:$D$11,MATCH(C79,Setup!$A$2:$A$11,0))=1),INDEX(Setup!$C$2:$C$11,MATCH(C79,Setup!$A$2:$A$11,0))+INDEX(Setup!$D$2:$D$11,MATCH(C79,Setup!$A$2:$A$11,0))&gt;INDEX(Setup!$B$2:$B$11,MATCH(C79,Setup!$A$2:$A$11,0)),INDEX(Setup!$C$2:$C$11,MATCH(C79,Setup!$A$2:$A$11,0))+INDEX(Setup!$D$2:$D$11,MATCH(C79,Setup!$A$2:$A$11,0))-INDEX(Setup!$B$2:$B$11,MATCH(C79,Setup!$A$2:$A$11,0))&lt;=1),FALSE))),"",IFERROR(E79+INDEX(Setup!$B$2:$B$11,MATCH(C79,Setup!$A$2:$A$11,0)),""))</f>
        <v/>
      </c>
      <c r="J79" s="19">
        <f>IF(I79="","",IFERROR(E79+INDEX(Setup!$C$2:$C$11,MATCH(C79,Setup!$A$2:$A$11,0))+INDEX(Setup!$D$2:$D$11,MATCH(C79,Setup!$A$2:$A$11,0)),""))</f>
        <v/>
      </c>
      <c r="K79" s="20">
        <f>IF(H79="Eligible",IFERROR((J79-I79)*24,""),"")</f>
        <v/>
      </c>
    </row>
    <row r="80" ht="22" customHeight="1">
      <c r="A80" s="2">
        <f>IF(Availability!A80="","",Availability!A80)</f>
        <v/>
      </c>
      <c r="B80" s="2">
        <f>IF(Availability!B80="","",Availability!B80)</f>
        <v/>
      </c>
      <c r="C80" s="2">
        <f>IF(Availability!C80="","",Availability!C80)</f>
        <v/>
      </c>
      <c r="D80" s="2">
        <f>IF(Availability!D80="","",Availability!D80)</f>
        <v/>
      </c>
      <c r="E80" s="15">
        <f>IF(OR(A80="",B80="",NOT(IFERROR(AND(ISNUMBER(Setup!$F$2),Setup!$F$2=INT(Setup!$F$2),Setup!$F$2&gt;0,WEEKDAY(Setup!$F$2,2)=1),FALSE)),NOT(IFERROR(AND(ISNUMBER(B80),B80=INT(B80),B80&gt;=1,B80&lt;=7),FALSE))),"",Setup!$F$2+B80-1)</f>
        <v/>
      </c>
      <c r="F80" s="2">
        <f>IF(OR(A80="",C80="",E80=""),"",COUNTIF(Exceptions!$E$2:$E$101,A80&amp;"|"&amp;TEXT(E80,"yyyymmdd")&amp;"|"&amp;C80))</f>
        <v/>
      </c>
      <c r="G80" s="2">
        <f>IF(F80&lt;&gt;1,"",IFERROR(INDEX(Exceptions!$D$2:$D$101,MATCH(A80&amp;"|"&amp;TEXT(E80,"yyyymmdd")&amp;"|"&amp;C80,Exceptions!$E$2:$E$101,0)),""))</f>
        <v/>
      </c>
      <c r="H80" s="2">
        <f>IF(AND(A80="",B80="",C80="",D80=""),"",IF(OR(A80="",B80="",C80="",D80="",Availability!E80&lt;&gt;1,F80&gt;1,I80="",J80="",IFERROR(J80&lt;=I80,TRUE),IFERROR(J80-I80&gt;1,TRUE),COUNTIF(Setup!$H$2:$H$101,A80)&lt;&gt;1,COUNTIF(Setup!$J$2:$J$4,D80)&lt;&gt;1,AND(F80=1,COUNTIF(Setup!$J$2:$J$4,G80)&lt;&gt;1),COUNTIFS(Exceptions!$A$2:$A$101,A80,Exceptions!$B$2:$B$101,E80,Exceptions!$C$2:$C$101,C80)&lt;&gt;F80,NOT(IFERROR(AND(ISNUMBER(Setup!$F$2),Setup!$F$2=INT(Setup!$F$2),Setup!$F$2&gt;0,WEEKDAY(Setup!$F$2,2)=1),FALSE)),NOT(IFERROR(AND(ISNUMBER(B80),B80=INT(B80),B80&gt;=1,B80&lt;=7),FALSE))),"Review",IF(IF(F80=1,G80,D80)="Available","Eligible",IF(IF(F80=1,G80,D80)="Unavailable","Unavailable","Unknown"))))</f>
        <v/>
      </c>
      <c r="I80" s="16">
        <f>IF(OR(A80="",C80="",E80="",NOT(IFERROR(AND(COUNTIF(Setup!$A$2:$A$11,C80)=1,COUNT(INDEX(Setup!$B$2:$D$11,MATCH(C80,Setup!$A$2:$A$11,0),0))=3,ISNUMBER(INDEX(Setup!$B$2:$B$11,MATCH(C80,Setup!$A$2:$A$11,0))),ISNUMBER(INDEX(Setup!$C$2:$C$11,MATCH(C80,Setup!$A$2:$A$11,0))),ISNUMBER(INDEX(Setup!$D$2:$D$11,MATCH(C80,Setup!$A$2:$A$11,0))),INDEX(Setup!$B$2:$B$11,MATCH(C80,Setup!$A$2:$A$11,0))&gt;=0,INDEX(Setup!$B$2:$B$11,MATCH(C80,Setup!$A$2:$A$11,0))&lt;=1439/1440,INDEX(Setup!$C$2:$C$11,MATCH(C80,Setup!$A$2:$A$11,0))&gt;=0,INDEX(Setup!$C$2:$C$11,MATCH(C80,Setup!$A$2:$A$11,0))&lt;=1439/1440,OR(INDEX(Setup!$D$2:$D$11,MATCH(C80,Setup!$A$2:$A$11,0))=0,INDEX(Setup!$D$2:$D$11,MATCH(C80,Setup!$A$2:$A$11,0))=1),INDEX(Setup!$C$2:$C$11,MATCH(C80,Setup!$A$2:$A$11,0))+INDEX(Setup!$D$2:$D$11,MATCH(C80,Setup!$A$2:$A$11,0))&gt;INDEX(Setup!$B$2:$B$11,MATCH(C80,Setup!$A$2:$A$11,0)),INDEX(Setup!$C$2:$C$11,MATCH(C80,Setup!$A$2:$A$11,0))+INDEX(Setup!$D$2:$D$11,MATCH(C80,Setup!$A$2:$A$11,0))-INDEX(Setup!$B$2:$B$11,MATCH(C80,Setup!$A$2:$A$11,0))&lt;=1),FALSE))),"",IFERROR(E80+INDEX(Setup!$B$2:$B$11,MATCH(C80,Setup!$A$2:$A$11,0)),""))</f>
        <v/>
      </c>
      <c r="J80" s="16">
        <f>IF(I80="","",IFERROR(E80+INDEX(Setup!$C$2:$C$11,MATCH(C80,Setup!$A$2:$A$11,0))+INDEX(Setup!$D$2:$D$11,MATCH(C80,Setup!$A$2:$A$11,0)),""))</f>
        <v/>
      </c>
      <c r="K80" s="17">
        <f>IF(H80="Eligible",IFERROR((J80-I80)*24,""),"")</f>
        <v/>
      </c>
    </row>
    <row r="81" ht="22" customHeight="1">
      <c r="A81" s="6">
        <f>IF(Availability!A81="","",Availability!A81)</f>
        <v/>
      </c>
      <c r="B81" s="6">
        <f>IF(Availability!B81="","",Availability!B81)</f>
        <v/>
      </c>
      <c r="C81" s="6">
        <f>IF(Availability!C81="","",Availability!C81)</f>
        <v/>
      </c>
      <c r="D81" s="6">
        <f>IF(Availability!D81="","",Availability!D81)</f>
        <v/>
      </c>
      <c r="E81" s="18">
        <f>IF(OR(A81="",B81="",NOT(IFERROR(AND(ISNUMBER(Setup!$F$2),Setup!$F$2=INT(Setup!$F$2),Setup!$F$2&gt;0,WEEKDAY(Setup!$F$2,2)=1),FALSE)),NOT(IFERROR(AND(ISNUMBER(B81),B81=INT(B81),B81&gt;=1,B81&lt;=7),FALSE))),"",Setup!$F$2+B81-1)</f>
        <v/>
      </c>
      <c r="F81" s="6">
        <f>IF(OR(A81="",C81="",E81=""),"",COUNTIF(Exceptions!$E$2:$E$101,A81&amp;"|"&amp;TEXT(E81,"yyyymmdd")&amp;"|"&amp;C81))</f>
        <v/>
      </c>
      <c r="G81" s="6">
        <f>IF(F81&lt;&gt;1,"",IFERROR(INDEX(Exceptions!$D$2:$D$101,MATCH(A81&amp;"|"&amp;TEXT(E81,"yyyymmdd")&amp;"|"&amp;C81,Exceptions!$E$2:$E$101,0)),""))</f>
        <v/>
      </c>
      <c r="H81" s="6">
        <f>IF(AND(A81="",B81="",C81="",D81=""),"",IF(OR(A81="",B81="",C81="",D81="",Availability!E81&lt;&gt;1,F81&gt;1,I81="",J81="",IFERROR(J81&lt;=I81,TRUE),IFERROR(J81-I81&gt;1,TRUE),COUNTIF(Setup!$H$2:$H$101,A81)&lt;&gt;1,COUNTIF(Setup!$J$2:$J$4,D81)&lt;&gt;1,AND(F81=1,COUNTIF(Setup!$J$2:$J$4,G81)&lt;&gt;1),COUNTIFS(Exceptions!$A$2:$A$101,A81,Exceptions!$B$2:$B$101,E81,Exceptions!$C$2:$C$101,C81)&lt;&gt;F81,NOT(IFERROR(AND(ISNUMBER(Setup!$F$2),Setup!$F$2=INT(Setup!$F$2),Setup!$F$2&gt;0,WEEKDAY(Setup!$F$2,2)=1),FALSE)),NOT(IFERROR(AND(ISNUMBER(B81),B81=INT(B81),B81&gt;=1,B81&lt;=7),FALSE))),"Review",IF(IF(F81=1,G81,D81)="Available","Eligible",IF(IF(F81=1,G81,D81)="Unavailable","Unavailable","Unknown"))))</f>
        <v/>
      </c>
      <c r="I81" s="19">
        <f>IF(OR(A81="",C81="",E81="",NOT(IFERROR(AND(COUNTIF(Setup!$A$2:$A$11,C81)=1,COUNT(INDEX(Setup!$B$2:$D$11,MATCH(C81,Setup!$A$2:$A$11,0),0))=3,ISNUMBER(INDEX(Setup!$B$2:$B$11,MATCH(C81,Setup!$A$2:$A$11,0))),ISNUMBER(INDEX(Setup!$C$2:$C$11,MATCH(C81,Setup!$A$2:$A$11,0))),ISNUMBER(INDEX(Setup!$D$2:$D$11,MATCH(C81,Setup!$A$2:$A$11,0))),INDEX(Setup!$B$2:$B$11,MATCH(C81,Setup!$A$2:$A$11,0))&gt;=0,INDEX(Setup!$B$2:$B$11,MATCH(C81,Setup!$A$2:$A$11,0))&lt;=1439/1440,INDEX(Setup!$C$2:$C$11,MATCH(C81,Setup!$A$2:$A$11,0))&gt;=0,INDEX(Setup!$C$2:$C$11,MATCH(C81,Setup!$A$2:$A$11,0))&lt;=1439/1440,OR(INDEX(Setup!$D$2:$D$11,MATCH(C81,Setup!$A$2:$A$11,0))=0,INDEX(Setup!$D$2:$D$11,MATCH(C81,Setup!$A$2:$A$11,0))=1),INDEX(Setup!$C$2:$C$11,MATCH(C81,Setup!$A$2:$A$11,0))+INDEX(Setup!$D$2:$D$11,MATCH(C81,Setup!$A$2:$A$11,0))&gt;INDEX(Setup!$B$2:$B$11,MATCH(C81,Setup!$A$2:$A$11,0)),INDEX(Setup!$C$2:$C$11,MATCH(C81,Setup!$A$2:$A$11,0))+INDEX(Setup!$D$2:$D$11,MATCH(C81,Setup!$A$2:$A$11,0))-INDEX(Setup!$B$2:$B$11,MATCH(C81,Setup!$A$2:$A$11,0))&lt;=1),FALSE))),"",IFERROR(E81+INDEX(Setup!$B$2:$B$11,MATCH(C81,Setup!$A$2:$A$11,0)),""))</f>
        <v/>
      </c>
      <c r="J81" s="19">
        <f>IF(I81="","",IFERROR(E81+INDEX(Setup!$C$2:$C$11,MATCH(C81,Setup!$A$2:$A$11,0))+INDEX(Setup!$D$2:$D$11,MATCH(C81,Setup!$A$2:$A$11,0)),""))</f>
        <v/>
      </c>
      <c r="K81" s="20">
        <f>IF(H81="Eligible",IFERROR((J81-I81)*24,""),"")</f>
        <v/>
      </c>
    </row>
    <row r="82" ht="22" customHeight="1">
      <c r="A82" s="2">
        <f>IF(Availability!A82="","",Availability!A82)</f>
        <v/>
      </c>
      <c r="B82" s="2">
        <f>IF(Availability!B82="","",Availability!B82)</f>
        <v/>
      </c>
      <c r="C82" s="2">
        <f>IF(Availability!C82="","",Availability!C82)</f>
        <v/>
      </c>
      <c r="D82" s="2">
        <f>IF(Availability!D82="","",Availability!D82)</f>
        <v/>
      </c>
      <c r="E82" s="15">
        <f>IF(OR(A82="",B82="",NOT(IFERROR(AND(ISNUMBER(Setup!$F$2),Setup!$F$2=INT(Setup!$F$2),Setup!$F$2&gt;0,WEEKDAY(Setup!$F$2,2)=1),FALSE)),NOT(IFERROR(AND(ISNUMBER(B82),B82=INT(B82),B82&gt;=1,B82&lt;=7),FALSE))),"",Setup!$F$2+B82-1)</f>
        <v/>
      </c>
      <c r="F82" s="2">
        <f>IF(OR(A82="",C82="",E82=""),"",COUNTIF(Exceptions!$E$2:$E$101,A82&amp;"|"&amp;TEXT(E82,"yyyymmdd")&amp;"|"&amp;C82))</f>
        <v/>
      </c>
      <c r="G82" s="2">
        <f>IF(F82&lt;&gt;1,"",IFERROR(INDEX(Exceptions!$D$2:$D$101,MATCH(A82&amp;"|"&amp;TEXT(E82,"yyyymmdd")&amp;"|"&amp;C82,Exceptions!$E$2:$E$101,0)),""))</f>
        <v/>
      </c>
      <c r="H82" s="2">
        <f>IF(AND(A82="",B82="",C82="",D82=""),"",IF(OR(A82="",B82="",C82="",D82="",Availability!E82&lt;&gt;1,F82&gt;1,I82="",J82="",IFERROR(J82&lt;=I82,TRUE),IFERROR(J82-I82&gt;1,TRUE),COUNTIF(Setup!$H$2:$H$101,A82)&lt;&gt;1,COUNTIF(Setup!$J$2:$J$4,D82)&lt;&gt;1,AND(F82=1,COUNTIF(Setup!$J$2:$J$4,G82)&lt;&gt;1),COUNTIFS(Exceptions!$A$2:$A$101,A82,Exceptions!$B$2:$B$101,E82,Exceptions!$C$2:$C$101,C82)&lt;&gt;F82,NOT(IFERROR(AND(ISNUMBER(Setup!$F$2),Setup!$F$2=INT(Setup!$F$2),Setup!$F$2&gt;0,WEEKDAY(Setup!$F$2,2)=1),FALSE)),NOT(IFERROR(AND(ISNUMBER(B82),B82=INT(B82),B82&gt;=1,B82&lt;=7),FALSE))),"Review",IF(IF(F82=1,G82,D82)="Available","Eligible",IF(IF(F82=1,G82,D82)="Unavailable","Unavailable","Unknown"))))</f>
        <v/>
      </c>
      <c r="I82" s="16">
        <f>IF(OR(A82="",C82="",E82="",NOT(IFERROR(AND(COUNTIF(Setup!$A$2:$A$11,C82)=1,COUNT(INDEX(Setup!$B$2:$D$11,MATCH(C82,Setup!$A$2:$A$11,0),0))=3,ISNUMBER(INDEX(Setup!$B$2:$B$11,MATCH(C82,Setup!$A$2:$A$11,0))),ISNUMBER(INDEX(Setup!$C$2:$C$11,MATCH(C82,Setup!$A$2:$A$11,0))),ISNUMBER(INDEX(Setup!$D$2:$D$11,MATCH(C82,Setup!$A$2:$A$11,0))),INDEX(Setup!$B$2:$B$11,MATCH(C82,Setup!$A$2:$A$11,0))&gt;=0,INDEX(Setup!$B$2:$B$11,MATCH(C82,Setup!$A$2:$A$11,0))&lt;=1439/1440,INDEX(Setup!$C$2:$C$11,MATCH(C82,Setup!$A$2:$A$11,0))&gt;=0,INDEX(Setup!$C$2:$C$11,MATCH(C82,Setup!$A$2:$A$11,0))&lt;=1439/1440,OR(INDEX(Setup!$D$2:$D$11,MATCH(C82,Setup!$A$2:$A$11,0))=0,INDEX(Setup!$D$2:$D$11,MATCH(C82,Setup!$A$2:$A$11,0))=1),INDEX(Setup!$C$2:$C$11,MATCH(C82,Setup!$A$2:$A$11,0))+INDEX(Setup!$D$2:$D$11,MATCH(C82,Setup!$A$2:$A$11,0))&gt;INDEX(Setup!$B$2:$B$11,MATCH(C82,Setup!$A$2:$A$11,0)),INDEX(Setup!$C$2:$C$11,MATCH(C82,Setup!$A$2:$A$11,0))+INDEX(Setup!$D$2:$D$11,MATCH(C82,Setup!$A$2:$A$11,0))-INDEX(Setup!$B$2:$B$11,MATCH(C82,Setup!$A$2:$A$11,0))&lt;=1),FALSE))),"",IFERROR(E82+INDEX(Setup!$B$2:$B$11,MATCH(C82,Setup!$A$2:$A$11,0)),""))</f>
        <v/>
      </c>
      <c r="J82" s="16">
        <f>IF(I82="","",IFERROR(E82+INDEX(Setup!$C$2:$C$11,MATCH(C82,Setup!$A$2:$A$11,0))+INDEX(Setup!$D$2:$D$11,MATCH(C82,Setup!$A$2:$A$11,0)),""))</f>
        <v/>
      </c>
      <c r="K82" s="17">
        <f>IF(H82="Eligible",IFERROR((J82-I82)*24,""),"")</f>
        <v/>
      </c>
    </row>
    <row r="83" ht="22" customHeight="1">
      <c r="A83" s="6">
        <f>IF(Availability!A83="","",Availability!A83)</f>
        <v/>
      </c>
      <c r="B83" s="6">
        <f>IF(Availability!B83="","",Availability!B83)</f>
        <v/>
      </c>
      <c r="C83" s="6">
        <f>IF(Availability!C83="","",Availability!C83)</f>
        <v/>
      </c>
      <c r="D83" s="6">
        <f>IF(Availability!D83="","",Availability!D83)</f>
        <v/>
      </c>
      <c r="E83" s="18">
        <f>IF(OR(A83="",B83="",NOT(IFERROR(AND(ISNUMBER(Setup!$F$2),Setup!$F$2=INT(Setup!$F$2),Setup!$F$2&gt;0,WEEKDAY(Setup!$F$2,2)=1),FALSE)),NOT(IFERROR(AND(ISNUMBER(B83),B83=INT(B83),B83&gt;=1,B83&lt;=7),FALSE))),"",Setup!$F$2+B83-1)</f>
        <v/>
      </c>
      <c r="F83" s="6">
        <f>IF(OR(A83="",C83="",E83=""),"",COUNTIF(Exceptions!$E$2:$E$101,A83&amp;"|"&amp;TEXT(E83,"yyyymmdd")&amp;"|"&amp;C83))</f>
        <v/>
      </c>
      <c r="G83" s="6">
        <f>IF(F83&lt;&gt;1,"",IFERROR(INDEX(Exceptions!$D$2:$D$101,MATCH(A83&amp;"|"&amp;TEXT(E83,"yyyymmdd")&amp;"|"&amp;C83,Exceptions!$E$2:$E$101,0)),""))</f>
        <v/>
      </c>
      <c r="H83" s="6">
        <f>IF(AND(A83="",B83="",C83="",D83=""),"",IF(OR(A83="",B83="",C83="",D83="",Availability!E83&lt;&gt;1,F83&gt;1,I83="",J83="",IFERROR(J83&lt;=I83,TRUE),IFERROR(J83-I83&gt;1,TRUE),COUNTIF(Setup!$H$2:$H$101,A83)&lt;&gt;1,COUNTIF(Setup!$J$2:$J$4,D83)&lt;&gt;1,AND(F83=1,COUNTIF(Setup!$J$2:$J$4,G83)&lt;&gt;1),COUNTIFS(Exceptions!$A$2:$A$101,A83,Exceptions!$B$2:$B$101,E83,Exceptions!$C$2:$C$101,C83)&lt;&gt;F83,NOT(IFERROR(AND(ISNUMBER(Setup!$F$2),Setup!$F$2=INT(Setup!$F$2),Setup!$F$2&gt;0,WEEKDAY(Setup!$F$2,2)=1),FALSE)),NOT(IFERROR(AND(ISNUMBER(B83),B83=INT(B83),B83&gt;=1,B83&lt;=7),FALSE))),"Review",IF(IF(F83=1,G83,D83)="Available","Eligible",IF(IF(F83=1,G83,D83)="Unavailable","Unavailable","Unknown"))))</f>
        <v/>
      </c>
      <c r="I83" s="19">
        <f>IF(OR(A83="",C83="",E83="",NOT(IFERROR(AND(COUNTIF(Setup!$A$2:$A$11,C83)=1,COUNT(INDEX(Setup!$B$2:$D$11,MATCH(C83,Setup!$A$2:$A$11,0),0))=3,ISNUMBER(INDEX(Setup!$B$2:$B$11,MATCH(C83,Setup!$A$2:$A$11,0))),ISNUMBER(INDEX(Setup!$C$2:$C$11,MATCH(C83,Setup!$A$2:$A$11,0))),ISNUMBER(INDEX(Setup!$D$2:$D$11,MATCH(C83,Setup!$A$2:$A$11,0))),INDEX(Setup!$B$2:$B$11,MATCH(C83,Setup!$A$2:$A$11,0))&gt;=0,INDEX(Setup!$B$2:$B$11,MATCH(C83,Setup!$A$2:$A$11,0))&lt;=1439/1440,INDEX(Setup!$C$2:$C$11,MATCH(C83,Setup!$A$2:$A$11,0))&gt;=0,INDEX(Setup!$C$2:$C$11,MATCH(C83,Setup!$A$2:$A$11,0))&lt;=1439/1440,OR(INDEX(Setup!$D$2:$D$11,MATCH(C83,Setup!$A$2:$A$11,0))=0,INDEX(Setup!$D$2:$D$11,MATCH(C83,Setup!$A$2:$A$11,0))=1),INDEX(Setup!$C$2:$C$11,MATCH(C83,Setup!$A$2:$A$11,0))+INDEX(Setup!$D$2:$D$11,MATCH(C83,Setup!$A$2:$A$11,0))&gt;INDEX(Setup!$B$2:$B$11,MATCH(C83,Setup!$A$2:$A$11,0)),INDEX(Setup!$C$2:$C$11,MATCH(C83,Setup!$A$2:$A$11,0))+INDEX(Setup!$D$2:$D$11,MATCH(C83,Setup!$A$2:$A$11,0))-INDEX(Setup!$B$2:$B$11,MATCH(C83,Setup!$A$2:$A$11,0))&lt;=1),FALSE))),"",IFERROR(E83+INDEX(Setup!$B$2:$B$11,MATCH(C83,Setup!$A$2:$A$11,0)),""))</f>
        <v/>
      </c>
      <c r="J83" s="19">
        <f>IF(I83="","",IFERROR(E83+INDEX(Setup!$C$2:$C$11,MATCH(C83,Setup!$A$2:$A$11,0))+INDEX(Setup!$D$2:$D$11,MATCH(C83,Setup!$A$2:$A$11,0)),""))</f>
        <v/>
      </c>
      <c r="K83" s="20">
        <f>IF(H83="Eligible",IFERROR((J83-I83)*24,""),"")</f>
        <v/>
      </c>
    </row>
    <row r="84" ht="22" customHeight="1">
      <c r="A84" s="2">
        <f>IF(Availability!A84="","",Availability!A84)</f>
        <v/>
      </c>
      <c r="B84" s="2">
        <f>IF(Availability!B84="","",Availability!B84)</f>
        <v/>
      </c>
      <c r="C84" s="2">
        <f>IF(Availability!C84="","",Availability!C84)</f>
        <v/>
      </c>
      <c r="D84" s="2">
        <f>IF(Availability!D84="","",Availability!D84)</f>
        <v/>
      </c>
      <c r="E84" s="15">
        <f>IF(OR(A84="",B84="",NOT(IFERROR(AND(ISNUMBER(Setup!$F$2),Setup!$F$2=INT(Setup!$F$2),Setup!$F$2&gt;0,WEEKDAY(Setup!$F$2,2)=1),FALSE)),NOT(IFERROR(AND(ISNUMBER(B84),B84=INT(B84),B84&gt;=1,B84&lt;=7),FALSE))),"",Setup!$F$2+B84-1)</f>
        <v/>
      </c>
      <c r="F84" s="2">
        <f>IF(OR(A84="",C84="",E84=""),"",COUNTIF(Exceptions!$E$2:$E$101,A84&amp;"|"&amp;TEXT(E84,"yyyymmdd")&amp;"|"&amp;C84))</f>
        <v/>
      </c>
      <c r="G84" s="2">
        <f>IF(F84&lt;&gt;1,"",IFERROR(INDEX(Exceptions!$D$2:$D$101,MATCH(A84&amp;"|"&amp;TEXT(E84,"yyyymmdd")&amp;"|"&amp;C84,Exceptions!$E$2:$E$101,0)),""))</f>
        <v/>
      </c>
      <c r="H84" s="2">
        <f>IF(AND(A84="",B84="",C84="",D84=""),"",IF(OR(A84="",B84="",C84="",D84="",Availability!E84&lt;&gt;1,F84&gt;1,I84="",J84="",IFERROR(J84&lt;=I84,TRUE),IFERROR(J84-I84&gt;1,TRUE),COUNTIF(Setup!$H$2:$H$101,A84)&lt;&gt;1,COUNTIF(Setup!$J$2:$J$4,D84)&lt;&gt;1,AND(F84=1,COUNTIF(Setup!$J$2:$J$4,G84)&lt;&gt;1),COUNTIFS(Exceptions!$A$2:$A$101,A84,Exceptions!$B$2:$B$101,E84,Exceptions!$C$2:$C$101,C84)&lt;&gt;F84,NOT(IFERROR(AND(ISNUMBER(Setup!$F$2),Setup!$F$2=INT(Setup!$F$2),Setup!$F$2&gt;0,WEEKDAY(Setup!$F$2,2)=1),FALSE)),NOT(IFERROR(AND(ISNUMBER(B84),B84=INT(B84),B84&gt;=1,B84&lt;=7),FALSE))),"Review",IF(IF(F84=1,G84,D84)="Available","Eligible",IF(IF(F84=1,G84,D84)="Unavailable","Unavailable","Unknown"))))</f>
        <v/>
      </c>
      <c r="I84" s="16">
        <f>IF(OR(A84="",C84="",E84="",NOT(IFERROR(AND(COUNTIF(Setup!$A$2:$A$11,C84)=1,COUNT(INDEX(Setup!$B$2:$D$11,MATCH(C84,Setup!$A$2:$A$11,0),0))=3,ISNUMBER(INDEX(Setup!$B$2:$B$11,MATCH(C84,Setup!$A$2:$A$11,0))),ISNUMBER(INDEX(Setup!$C$2:$C$11,MATCH(C84,Setup!$A$2:$A$11,0))),ISNUMBER(INDEX(Setup!$D$2:$D$11,MATCH(C84,Setup!$A$2:$A$11,0))),INDEX(Setup!$B$2:$B$11,MATCH(C84,Setup!$A$2:$A$11,0))&gt;=0,INDEX(Setup!$B$2:$B$11,MATCH(C84,Setup!$A$2:$A$11,0))&lt;=1439/1440,INDEX(Setup!$C$2:$C$11,MATCH(C84,Setup!$A$2:$A$11,0))&gt;=0,INDEX(Setup!$C$2:$C$11,MATCH(C84,Setup!$A$2:$A$11,0))&lt;=1439/1440,OR(INDEX(Setup!$D$2:$D$11,MATCH(C84,Setup!$A$2:$A$11,0))=0,INDEX(Setup!$D$2:$D$11,MATCH(C84,Setup!$A$2:$A$11,0))=1),INDEX(Setup!$C$2:$C$11,MATCH(C84,Setup!$A$2:$A$11,0))+INDEX(Setup!$D$2:$D$11,MATCH(C84,Setup!$A$2:$A$11,0))&gt;INDEX(Setup!$B$2:$B$11,MATCH(C84,Setup!$A$2:$A$11,0)),INDEX(Setup!$C$2:$C$11,MATCH(C84,Setup!$A$2:$A$11,0))+INDEX(Setup!$D$2:$D$11,MATCH(C84,Setup!$A$2:$A$11,0))-INDEX(Setup!$B$2:$B$11,MATCH(C84,Setup!$A$2:$A$11,0))&lt;=1),FALSE))),"",IFERROR(E84+INDEX(Setup!$B$2:$B$11,MATCH(C84,Setup!$A$2:$A$11,0)),""))</f>
        <v/>
      </c>
      <c r="J84" s="16">
        <f>IF(I84="","",IFERROR(E84+INDEX(Setup!$C$2:$C$11,MATCH(C84,Setup!$A$2:$A$11,0))+INDEX(Setup!$D$2:$D$11,MATCH(C84,Setup!$A$2:$A$11,0)),""))</f>
        <v/>
      </c>
      <c r="K84" s="17">
        <f>IF(H84="Eligible",IFERROR((J84-I84)*24,""),"")</f>
        <v/>
      </c>
    </row>
    <row r="85" ht="22" customHeight="1">
      <c r="A85" s="6">
        <f>IF(Availability!A85="","",Availability!A85)</f>
        <v/>
      </c>
      <c r="B85" s="6">
        <f>IF(Availability!B85="","",Availability!B85)</f>
        <v/>
      </c>
      <c r="C85" s="6">
        <f>IF(Availability!C85="","",Availability!C85)</f>
        <v/>
      </c>
      <c r="D85" s="6">
        <f>IF(Availability!D85="","",Availability!D85)</f>
        <v/>
      </c>
      <c r="E85" s="18">
        <f>IF(OR(A85="",B85="",NOT(IFERROR(AND(ISNUMBER(Setup!$F$2),Setup!$F$2=INT(Setup!$F$2),Setup!$F$2&gt;0,WEEKDAY(Setup!$F$2,2)=1),FALSE)),NOT(IFERROR(AND(ISNUMBER(B85),B85=INT(B85),B85&gt;=1,B85&lt;=7),FALSE))),"",Setup!$F$2+B85-1)</f>
        <v/>
      </c>
      <c r="F85" s="6">
        <f>IF(OR(A85="",C85="",E85=""),"",COUNTIF(Exceptions!$E$2:$E$101,A85&amp;"|"&amp;TEXT(E85,"yyyymmdd")&amp;"|"&amp;C85))</f>
        <v/>
      </c>
      <c r="G85" s="6">
        <f>IF(F85&lt;&gt;1,"",IFERROR(INDEX(Exceptions!$D$2:$D$101,MATCH(A85&amp;"|"&amp;TEXT(E85,"yyyymmdd")&amp;"|"&amp;C85,Exceptions!$E$2:$E$101,0)),""))</f>
        <v/>
      </c>
      <c r="H85" s="6">
        <f>IF(AND(A85="",B85="",C85="",D85=""),"",IF(OR(A85="",B85="",C85="",D85="",Availability!E85&lt;&gt;1,F85&gt;1,I85="",J85="",IFERROR(J85&lt;=I85,TRUE),IFERROR(J85-I85&gt;1,TRUE),COUNTIF(Setup!$H$2:$H$101,A85)&lt;&gt;1,COUNTIF(Setup!$J$2:$J$4,D85)&lt;&gt;1,AND(F85=1,COUNTIF(Setup!$J$2:$J$4,G85)&lt;&gt;1),COUNTIFS(Exceptions!$A$2:$A$101,A85,Exceptions!$B$2:$B$101,E85,Exceptions!$C$2:$C$101,C85)&lt;&gt;F85,NOT(IFERROR(AND(ISNUMBER(Setup!$F$2),Setup!$F$2=INT(Setup!$F$2),Setup!$F$2&gt;0,WEEKDAY(Setup!$F$2,2)=1),FALSE)),NOT(IFERROR(AND(ISNUMBER(B85),B85=INT(B85),B85&gt;=1,B85&lt;=7),FALSE))),"Review",IF(IF(F85=1,G85,D85)="Available","Eligible",IF(IF(F85=1,G85,D85)="Unavailable","Unavailable","Unknown"))))</f>
        <v/>
      </c>
      <c r="I85" s="19">
        <f>IF(OR(A85="",C85="",E85="",NOT(IFERROR(AND(COUNTIF(Setup!$A$2:$A$11,C85)=1,COUNT(INDEX(Setup!$B$2:$D$11,MATCH(C85,Setup!$A$2:$A$11,0),0))=3,ISNUMBER(INDEX(Setup!$B$2:$B$11,MATCH(C85,Setup!$A$2:$A$11,0))),ISNUMBER(INDEX(Setup!$C$2:$C$11,MATCH(C85,Setup!$A$2:$A$11,0))),ISNUMBER(INDEX(Setup!$D$2:$D$11,MATCH(C85,Setup!$A$2:$A$11,0))),INDEX(Setup!$B$2:$B$11,MATCH(C85,Setup!$A$2:$A$11,0))&gt;=0,INDEX(Setup!$B$2:$B$11,MATCH(C85,Setup!$A$2:$A$11,0))&lt;=1439/1440,INDEX(Setup!$C$2:$C$11,MATCH(C85,Setup!$A$2:$A$11,0))&gt;=0,INDEX(Setup!$C$2:$C$11,MATCH(C85,Setup!$A$2:$A$11,0))&lt;=1439/1440,OR(INDEX(Setup!$D$2:$D$11,MATCH(C85,Setup!$A$2:$A$11,0))=0,INDEX(Setup!$D$2:$D$11,MATCH(C85,Setup!$A$2:$A$11,0))=1),INDEX(Setup!$C$2:$C$11,MATCH(C85,Setup!$A$2:$A$11,0))+INDEX(Setup!$D$2:$D$11,MATCH(C85,Setup!$A$2:$A$11,0))&gt;INDEX(Setup!$B$2:$B$11,MATCH(C85,Setup!$A$2:$A$11,0)),INDEX(Setup!$C$2:$C$11,MATCH(C85,Setup!$A$2:$A$11,0))+INDEX(Setup!$D$2:$D$11,MATCH(C85,Setup!$A$2:$A$11,0))-INDEX(Setup!$B$2:$B$11,MATCH(C85,Setup!$A$2:$A$11,0))&lt;=1),FALSE))),"",IFERROR(E85+INDEX(Setup!$B$2:$B$11,MATCH(C85,Setup!$A$2:$A$11,0)),""))</f>
        <v/>
      </c>
      <c r="J85" s="19">
        <f>IF(I85="","",IFERROR(E85+INDEX(Setup!$C$2:$C$11,MATCH(C85,Setup!$A$2:$A$11,0))+INDEX(Setup!$D$2:$D$11,MATCH(C85,Setup!$A$2:$A$11,0)),""))</f>
        <v/>
      </c>
      <c r="K85" s="20">
        <f>IF(H85="Eligible",IFERROR((J85-I85)*24,""),"")</f>
        <v/>
      </c>
    </row>
    <row r="86" ht="22" customHeight="1">
      <c r="A86" s="2">
        <f>IF(Availability!A86="","",Availability!A86)</f>
        <v/>
      </c>
      <c r="B86" s="2">
        <f>IF(Availability!B86="","",Availability!B86)</f>
        <v/>
      </c>
      <c r="C86" s="2">
        <f>IF(Availability!C86="","",Availability!C86)</f>
        <v/>
      </c>
      <c r="D86" s="2">
        <f>IF(Availability!D86="","",Availability!D86)</f>
        <v/>
      </c>
      <c r="E86" s="15">
        <f>IF(OR(A86="",B86="",NOT(IFERROR(AND(ISNUMBER(Setup!$F$2),Setup!$F$2=INT(Setup!$F$2),Setup!$F$2&gt;0,WEEKDAY(Setup!$F$2,2)=1),FALSE)),NOT(IFERROR(AND(ISNUMBER(B86),B86=INT(B86),B86&gt;=1,B86&lt;=7),FALSE))),"",Setup!$F$2+B86-1)</f>
        <v/>
      </c>
      <c r="F86" s="2">
        <f>IF(OR(A86="",C86="",E86=""),"",COUNTIF(Exceptions!$E$2:$E$101,A86&amp;"|"&amp;TEXT(E86,"yyyymmdd")&amp;"|"&amp;C86))</f>
        <v/>
      </c>
      <c r="G86" s="2">
        <f>IF(F86&lt;&gt;1,"",IFERROR(INDEX(Exceptions!$D$2:$D$101,MATCH(A86&amp;"|"&amp;TEXT(E86,"yyyymmdd")&amp;"|"&amp;C86,Exceptions!$E$2:$E$101,0)),""))</f>
        <v/>
      </c>
      <c r="H86" s="2">
        <f>IF(AND(A86="",B86="",C86="",D86=""),"",IF(OR(A86="",B86="",C86="",D86="",Availability!E86&lt;&gt;1,F86&gt;1,I86="",J86="",IFERROR(J86&lt;=I86,TRUE),IFERROR(J86-I86&gt;1,TRUE),COUNTIF(Setup!$H$2:$H$101,A86)&lt;&gt;1,COUNTIF(Setup!$J$2:$J$4,D86)&lt;&gt;1,AND(F86=1,COUNTIF(Setup!$J$2:$J$4,G86)&lt;&gt;1),COUNTIFS(Exceptions!$A$2:$A$101,A86,Exceptions!$B$2:$B$101,E86,Exceptions!$C$2:$C$101,C86)&lt;&gt;F86,NOT(IFERROR(AND(ISNUMBER(Setup!$F$2),Setup!$F$2=INT(Setup!$F$2),Setup!$F$2&gt;0,WEEKDAY(Setup!$F$2,2)=1),FALSE)),NOT(IFERROR(AND(ISNUMBER(B86),B86=INT(B86),B86&gt;=1,B86&lt;=7),FALSE))),"Review",IF(IF(F86=1,G86,D86)="Available","Eligible",IF(IF(F86=1,G86,D86)="Unavailable","Unavailable","Unknown"))))</f>
        <v/>
      </c>
      <c r="I86" s="16">
        <f>IF(OR(A86="",C86="",E86="",NOT(IFERROR(AND(COUNTIF(Setup!$A$2:$A$11,C86)=1,COUNT(INDEX(Setup!$B$2:$D$11,MATCH(C86,Setup!$A$2:$A$11,0),0))=3,ISNUMBER(INDEX(Setup!$B$2:$B$11,MATCH(C86,Setup!$A$2:$A$11,0))),ISNUMBER(INDEX(Setup!$C$2:$C$11,MATCH(C86,Setup!$A$2:$A$11,0))),ISNUMBER(INDEX(Setup!$D$2:$D$11,MATCH(C86,Setup!$A$2:$A$11,0))),INDEX(Setup!$B$2:$B$11,MATCH(C86,Setup!$A$2:$A$11,0))&gt;=0,INDEX(Setup!$B$2:$B$11,MATCH(C86,Setup!$A$2:$A$11,0))&lt;=1439/1440,INDEX(Setup!$C$2:$C$11,MATCH(C86,Setup!$A$2:$A$11,0))&gt;=0,INDEX(Setup!$C$2:$C$11,MATCH(C86,Setup!$A$2:$A$11,0))&lt;=1439/1440,OR(INDEX(Setup!$D$2:$D$11,MATCH(C86,Setup!$A$2:$A$11,0))=0,INDEX(Setup!$D$2:$D$11,MATCH(C86,Setup!$A$2:$A$11,0))=1),INDEX(Setup!$C$2:$C$11,MATCH(C86,Setup!$A$2:$A$11,0))+INDEX(Setup!$D$2:$D$11,MATCH(C86,Setup!$A$2:$A$11,0))&gt;INDEX(Setup!$B$2:$B$11,MATCH(C86,Setup!$A$2:$A$11,0)),INDEX(Setup!$C$2:$C$11,MATCH(C86,Setup!$A$2:$A$11,0))+INDEX(Setup!$D$2:$D$11,MATCH(C86,Setup!$A$2:$A$11,0))-INDEX(Setup!$B$2:$B$11,MATCH(C86,Setup!$A$2:$A$11,0))&lt;=1),FALSE))),"",IFERROR(E86+INDEX(Setup!$B$2:$B$11,MATCH(C86,Setup!$A$2:$A$11,0)),""))</f>
        <v/>
      </c>
      <c r="J86" s="16">
        <f>IF(I86="","",IFERROR(E86+INDEX(Setup!$C$2:$C$11,MATCH(C86,Setup!$A$2:$A$11,0))+INDEX(Setup!$D$2:$D$11,MATCH(C86,Setup!$A$2:$A$11,0)),""))</f>
        <v/>
      </c>
      <c r="K86" s="17">
        <f>IF(H86="Eligible",IFERROR((J86-I86)*24,""),"")</f>
        <v/>
      </c>
    </row>
    <row r="87" ht="22" customHeight="1">
      <c r="A87" s="6">
        <f>IF(Availability!A87="","",Availability!A87)</f>
        <v/>
      </c>
      <c r="B87" s="6">
        <f>IF(Availability!B87="","",Availability!B87)</f>
        <v/>
      </c>
      <c r="C87" s="6">
        <f>IF(Availability!C87="","",Availability!C87)</f>
        <v/>
      </c>
      <c r="D87" s="6">
        <f>IF(Availability!D87="","",Availability!D87)</f>
        <v/>
      </c>
      <c r="E87" s="18">
        <f>IF(OR(A87="",B87="",NOT(IFERROR(AND(ISNUMBER(Setup!$F$2),Setup!$F$2=INT(Setup!$F$2),Setup!$F$2&gt;0,WEEKDAY(Setup!$F$2,2)=1),FALSE)),NOT(IFERROR(AND(ISNUMBER(B87),B87=INT(B87),B87&gt;=1,B87&lt;=7),FALSE))),"",Setup!$F$2+B87-1)</f>
        <v/>
      </c>
      <c r="F87" s="6">
        <f>IF(OR(A87="",C87="",E87=""),"",COUNTIF(Exceptions!$E$2:$E$101,A87&amp;"|"&amp;TEXT(E87,"yyyymmdd")&amp;"|"&amp;C87))</f>
        <v/>
      </c>
      <c r="G87" s="6">
        <f>IF(F87&lt;&gt;1,"",IFERROR(INDEX(Exceptions!$D$2:$D$101,MATCH(A87&amp;"|"&amp;TEXT(E87,"yyyymmdd")&amp;"|"&amp;C87,Exceptions!$E$2:$E$101,0)),""))</f>
        <v/>
      </c>
      <c r="H87" s="6">
        <f>IF(AND(A87="",B87="",C87="",D87=""),"",IF(OR(A87="",B87="",C87="",D87="",Availability!E87&lt;&gt;1,F87&gt;1,I87="",J87="",IFERROR(J87&lt;=I87,TRUE),IFERROR(J87-I87&gt;1,TRUE),COUNTIF(Setup!$H$2:$H$101,A87)&lt;&gt;1,COUNTIF(Setup!$J$2:$J$4,D87)&lt;&gt;1,AND(F87=1,COUNTIF(Setup!$J$2:$J$4,G87)&lt;&gt;1),COUNTIFS(Exceptions!$A$2:$A$101,A87,Exceptions!$B$2:$B$101,E87,Exceptions!$C$2:$C$101,C87)&lt;&gt;F87,NOT(IFERROR(AND(ISNUMBER(Setup!$F$2),Setup!$F$2=INT(Setup!$F$2),Setup!$F$2&gt;0,WEEKDAY(Setup!$F$2,2)=1),FALSE)),NOT(IFERROR(AND(ISNUMBER(B87),B87=INT(B87),B87&gt;=1,B87&lt;=7),FALSE))),"Review",IF(IF(F87=1,G87,D87)="Available","Eligible",IF(IF(F87=1,G87,D87)="Unavailable","Unavailable","Unknown"))))</f>
        <v/>
      </c>
      <c r="I87" s="19">
        <f>IF(OR(A87="",C87="",E87="",NOT(IFERROR(AND(COUNTIF(Setup!$A$2:$A$11,C87)=1,COUNT(INDEX(Setup!$B$2:$D$11,MATCH(C87,Setup!$A$2:$A$11,0),0))=3,ISNUMBER(INDEX(Setup!$B$2:$B$11,MATCH(C87,Setup!$A$2:$A$11,0))),ISNUMBER(INDEX(Setup!$C$2:$C$11,MATCH(C87,Setup!$A$2:$A$11,0))),ISNUMBER(INDEX(Setup!$D$2:$D$11,MATCH(C87,Setup!$A$2:$A$11,0))),INDEX(Setup!$B$2:$B$11,MATCH(C87,Setup!$A$2:$A$11,0))&gt;=0,INDEX(Setup!$B$2:$B$11,MATCH(C87,Setup!$A$2:$A$11,0))&lt;=1439/1440,INDEX(Setup!$C$2:$C$11,MATCH(C87,Setup!$A$2:$A$11,0))&gt;=0,INDEX(Setup!$C$2:$C$11,MATCH(C87,Setup!$A$2:$A$11,0))&lt;=1439/1440,OR(INDEX(Setup!$D$2:$D$11,MATCH(C87,Setup!$A$2:$A$11,0))=0,INDEX(Setup!$D$2:$D$11,MATCH(C87,Setup!$A$2:$A$11,0))=1),INDEX(Setup!$C$2:$C$11,MATCH(C87,Setup!$A$2:$A$11,0))+INDEX(Setup!$D$2:$D$11,MATCH(C87,Setup!$A$2:$A$11,0))&gt;INDEX(Setup!$B$2:$B$11,MATCH(C87,Setup!$A$2:$A$11,0)),INDEX(Setup!$C$2:$C$11,MATCH(C87,Setup!$A$2:$A$11,0))+INDEX(Setup!$D$2:$D$11,MATCH(C87,Setup!$A$2:$A$11,0))-INDEX(Setup!$B$2:$B$11,MATCH(C87,Setup!$A$2:$A$11,0))&lt;=1),FALSE))),"",IFERROR(E87+INDEX(Setup!$B$2:$B$11,MATCH(C87,Setup!$A$2:$A$11,0)),""))</f>
        <v/>
      </c>
      <c r="J87" s="19">
        <f>IF(I87="","",IFERROR(E87+INDEX(Setup!$C$2:$C$11,MATCH(C87,Setup!$A$2:$A$11,0))+INDEX(Setup!$D$2:$D$11,MATCH(C87,Setup!$A$2:$A$11,0)),""))</f>
        <v/>
      </c>
      <c r="K87" s="20">
        <f>IF(H87="Eligible",IFERROR((J87-I87)*24,""),"")</f>
        <v/>
      </c>
    </row>
    <row r="88" ht="22" customHeight="1">
      <c r="A88" s="2">
        <f>IF(Availability!A88="","",Availability!A88)</f>
        <v/>
      </c>
      <c r="B88" s="2">
        <f>IF(Availability!B88="","",Availability!B88)</f>
        <v/>
      </c>
      <c r="C88" s="2">
        <f>IF(Availability!C88="","",Availability!C88)</f>
        <v/>
      </c>
      <c r="D88" s="2">
        <f>IF(Availability!D88="","",Availability!D88)</f>
        <v/>
      </c>
      <c r="E88" s="15">
        <f>IF(OR(A88="",B88="",NOT(IFERROR(AND(ISNUMBER(Setup!$F$2),Setup!$F$2=INT(Setup!$F$2),Setup!$F$2&gt;0,WEEKDAY(Setup!$F$2,2)=1),FALSE)),NOT(IFERROR(AND(ISNUMBER(B88),B88=INT(B88),B88&gt;=1,B88&lt;=7),FALSE))),"",Setup!$F$2+B88-1)</f>
        <v/>
      </c>
      <c r="F88" s="2">
        <f>IF(OR(A88="",C88="",E88=""),"",COUNTIF(Exceptions!$E$2:$E$101,A88&amp;"|"&amp;TEXT(E88,"yyyymmdd")&amp;"|"&amp;C88))</f>
        <v/>
      </c>
      <c r="G88" s="2">
        <f>IF(F88&lt;&gt;1,"",IFERROR(INDEX(Exceptions!$D$2:$D$101,MATCH(A88&amp;"|"&amp;TEXT(E88,"yyyymmdd")&amp;"|"&amp;C88,Exceptions!$E$2:$E$101,0)),""))</f>
        <v/>
      </c>
      <c r="H88" s="2">
        <f>IF(AND(A88="",B88="",C88="",D88=""),"",IF(OR(A88="",B88="",C88="",D88="",Availability!E88&lt;&gt;1,F88&gt;1,I88="",J88="",IFERROR(J88&lt;=I88,TRUE),IFERROR(J88-I88&gt;1,TRUE),COUNTIF(Setup!$H$2:$H$101,A88)&lt;&gt;1,COUNTIF(Setup!$J$2:$J$4,D88)&lt;&gt;1,AND(F88=1,COUNTIF(Setup!$J$2:$J$4,G88)&lt;&gt;1),COUNTIFS(Exceptions!$A$2:$A$101,A88,Exceptions!$B$2:$B$101,E88,Exceptions!$C$2:$C$101,C88)&lt;&gt;F88,NOT(IFERROR(AND(ISNUMBER(Setup!$F$2),Setup!$F$2=INT(Setup!$F$2),Setup!$F$2&gt;0,WEEKDAY(Setup!$F$2,2)=1),FALSE)),NOT(IFERROR(AND(ISNUMBER(B88),B88=INT(B88),B88&gt;=1,B88&lt;=7),FALSE))),"Review",IF(IF(F88=1,G88,D88)="Available","Eligible",IF(IF(F88=1,G88,D88)="Unavailable","Unavailable","Unknown"))))</f>
        <v/>
      </c>
      <c r="I88" s="16">
        <f>IF(OR(A88="",C88="",E88="",NOT(IFERROR(AND(COUNTIF(Setup!$A$2:$A$11,C88)=1,COUNT(INDEX(Setup!$B$2:$D$11,MATCH(C88,Setup!$A$2:$A$11,0),0))=3,ISNUMBER(INDEX(Setup!$B$2:$B$11,MATCH(C88,Setup!$A$2:$A$11,0))),ISNUMBER(INDEX(Setup!$C$2:$C$11,MATCH(C88,Setup!$A$2:$A$11,0))),ISNUMBER(INDEX(Setup!$D$2:$D$11,MATCH(C88,Setup!$A$2:$A$11,0))),INDEX(Setup!$B$2:$B$11,MATCH(C88,Setup!$A$2:$A$11,0))&gt;=0,INDEX(Setup!$B$2:$B$11,MATCH(C88,Setup!$A$2:$A$11,0))&lt;=1439/1440,INDEX(Setup!$C$2:$C$11,MATCH(C88,Setup!$A$2:$A$11,0))&gt;=0,INDEX(Setup!$C$2:$C$11,MATCH(C88,Setup!$A$2:$A$11,0))&lt;=1439/1440,OR(INDEX(Setup!$D$2:$D$11,MATCH(C88,Setup!$A$2:$A$11,0))=0,INDEX(Setup!$D$2:$D$11,MATCH(C88,Setup!$A$2:$A$11,0))=1),INDEX(Setup!$C$2:$C$11,MATCH(C88,Setup!$A$2:$A$11,0))+INDEX(Setup!$D$2:$D$11,MATCH(C88,Setup!$A$2:$A$11,0))&gt;INDEX(Setup!$B$2:$B$11,MATCH(C88,Setup!$A$2:$A$11,0)),INDEX(Setup!$C$2:$C$11,MATCH(C88,Setup!$A$2:$A$11,0))+INDEX(Setup!$D$2:$D$11,MATCH(C88,Setup!$A$2:$A$11,0))-INDEX(Setup!$B$2:$B$11,MATCH(C88,Setup!$A$2:$A$11,0))&lt;=1),FALSE))),"",IFERROR(E88+INDEX(Setup!$B$2:$B$11,MATCH(C88,Setup!$A$2:$A$11,0)),""))</f>
        <v/>
      </c>
      <c r="J88" s="16">
        <f>IF(I88="","",IFERROR(E88+INDEX(Setup!$C$2:$C$11,MATCH(C88,Setup!$A$2:$A$11,0))+INDEX(Setup!$D$2:$D$11,MATCH(C88,Setup!$A$2:$A$11,0)),""))</f>
        <v/>
      </c>
      <c r="K88" s="17">
        <f>IF(H88="Eligible",IFERROR((J88-I88)*24,""),"")</f>
        <v/>
      </c>
    </row>
    <row r="89" ht="22" customHeight="1">
      <c r="A89" s="6">
        <f>IF(Availability!A89="","",Availability!A89)</f>
        <v/>
      </c>
      <c r="B89" s="6">
        <f>IF(Availability!B89="","",Availability!B89)</f>
        <v/>
      </c>
      <c r="C89" s="6">
        <f>IF(Availability!C89="","",Availability!C89)</f>
        <v/>
      </c>
      <c r="D89" s="6">
        <f>IF(Availability!D89="","",Availability!D89)</f>
        <v/>
      </c>
      <c r="E89" s="18">
        <f>IF(OR(A89="",B89="",NOT(IFERROR(AND(ISNUMBER(Setup!$F$2),Setup!$F$2=INT(Setup!$F$2),Setup!$F$2&gt;0,WEEKDAY(Setup!$F$2,2)=1),FALSE)),NOT(IFERROR(AND(ISNUMBER(B89),B89=INT(B89),B89&gt;=1,B89&lt;=7),FALSE))),"",Setup!$F$2+B89-1)</f>
        <v/>
      </c>
      <c r="F89" s="6">
        <f>IF(OR(A89="",C89="",E89=""),"",COUNTIF(Exceptions!$E$2:$E$101,A89&amp;"|"&amp;TEXT(E89,"yyyymmdd")&amp;"|"&amp;C89))</f>
        <v/>
      </c>
      <c r="G89" s="6">
        <f>IF(F89&lt;&gt;1,"",IFERROR(INDEX(Exceptions!$D$2:$D$101,MATCH(A89&amp;"|"&amp;TEXT(E89,"yyyymmdd")&amp;"|"&amp;C89,Exceptions!$E$2:$E$101,0)),""))</f>
        <v/>
      </c>
      <c r="H89" s="6">
        <f>IF(AND(A89="",B89="",C89="",D89=""),"",IF(OR(A89="",B89="",C89="",D89="",Availability!E89&lt;&gt;1,F89&gt;1,I89="",J89="",IFERROR(J89&lt;=I89,TRUE),IFERROR(J89-I89&gt;1,TRUE),COUNTIF(Setup!$H$2:$H$101,A89)&lt;&gt;1,COUNTIF(Setup!$J$2:$J$4,D89)&lt;&gt;1,AND(F89=1,COUNTIF(Setup!$J$2:$J$4,G89)&lt;&gt;1),COUNTIFS(Exceptions!$A$2:$A$101,A89,Exceptions!$B$2:$B$101,E89,Exceptions!$C$2:$C$101,C89)&lt;&gt;F89,NOT(IFERROR(AND(ISNUMBER(Setup!$F$2),Setup!$F$2=INT(Setup!$F$2),Setup!$F$2&gt;0,WEEKDAY(Setup!$F$2,2)=1),FALSE)),NOT(IFERROR(AND(ISNUMBER(B89),B89=INT(B89),B89&gt;=1,B89&lt;=7),FALSE))),"Review",IF(IF(F89=1,G89,D89)="Available","Eligible",IF(IF(F89=1,G89,D89)="Unavailable","Unavailable","Unknown"))))</f>
        <v/>
      </c>
      <c r="I89" s="19">
        <f>IF(OR(A89="",C89="",E89="",NOT(IFERROR(AND(COUNTIF(Setup!$A$2:$A$11,C89)=1,COUNT(INDEX(Setup!$B$2:$D$11,MATCH(C89,Setup!$A$2:$A$11,0),0))=3,ISNUMBER(INDEX(Setup!$B$2:$B$11,MATCH(C89,Setup!$A$2:$A$11,0))),ISNUMBER(INDEX(Setup!$C$2:$C$11,MATCH(C89,Setup!$A$2:$A$11,0))),ISNUMBER(INDEX(Setup!$D$2:$D$11,MATCH(C89,Setup!$A$2:$A$11,0))),INDEX(Setup!$B$2:$B$11,MATCH(C89,Setup!$A$2:$A$11,0))&gt;=0,INDEX(Setup!$B$2:$B$11,MATCH(C89,Setup!$A$2:$A$11,0))&lt;=1439/1440,INDEX(Setup!$C$2:$C$11,MATCH(C89,Setup!$A$2:$A$11,0))&gt;=0,INDEX(Setup!$C$2:$C$11,MATCH(C89,Setup!$A$2:$A$11,0))&lt;=1439/1440,OR(INDEX(Setup!$D$2:$D$11,MATCH(C89,Setup!$A$2:$A$11,0))=0,INDEX(Setup!$D$2:$D$11,MATCH(C89,Setup!$A$2:$A$11,0))=1),INDEX(Setup!$C$2:$C$11,MATCH(C89,Setup!$A$2:$A$11,0))+INDEX(Setup!$D$2:$D$11,MATCH(C89,Setup!$A$2:$A$11,0))&gt;INDEX(Setup!$B$2:$B$11,MATCH(C89,Setup!$A$2:$A$11,0)),INDEX(Setup!$C$2:$C$11,MATCH(C89,Setup!$A$2:$A$11,0))+INDEX(Setup!$D$2:$D$11,MATCH(C89,Setup!$A$2:$A$11,0))-INDEX(Setup!$B$2:$B$11,MATCH(C89,Setup!$A$2:$A$11,0))&lt;=1),FALSE))),"",IFERROR(E89+INDEX(Setup!$B$2:$B$11,MATCH(C89,Setup!$A$2:$A$11,0)),""))</f>
        <v/>
      </c>
      <c r="J89" s="19">
        <f>IF(I89="","",IFERROR(E89+INDEX(Setup!$C$2:$C$11,MATCH(C89,Setup!$A$2:$A$11,0))+INDEX(Setup!$D$2:$D$11,MATCH(C89,Setup!$A$2:$A$11,0)),""))</f>
        <v/>
      </c>
      <c r="K89" s="20">
        <f>IF(H89="Eligible",IFERROR((J89-I89)*24,""),"")</f>
        <v/>
      </c>
    </row>
    <row r="90" ht="22" customHeight="1">
      <c r="A90" s="2">
        <f>IF(Availability!A90="","",Availability!A90)</f>
        <v/>
      </c>
      <c r="B90" s="2">
        <f>IF(Availability!B90="","",Availability!B90)</f>
        <v/>
      </c>
      <c r="C90" s="2">
        <f>IF(Availability!C90="","",Availability!C90)</f>
        <v/>
      </c>
      <c r="D90" s="2">
        <f>IF(Availability!D90="","",Availability!D90)</f>
        <v/>
      </c>
      <c r="E90" s="15">
        <f>IF(OR(A90="",B90="",NOT(IFERROR(AND(ISNUMBER(Setup!$F$2),Setup!$F$2=INT(Setup!$F$2),Setup!$F$2&gt;0,WEEKDAY(Setup!$F$2,2)=1),FALSE)),NOT(IFERROR(AND(ISNUMBER(B90),B90=INT(B90),B90&gt;=1,B90&lt;=7),FALSE))),"",Setup!$F$2+B90-1)</f>
        <v/>
      </c>
      <c r="F90" s="2">
        <f>IF(OR(A90="",C90="",E90=""),"",COUNTIF(Exceptions!$E$2:$E$101,A90&amp;"|"&amp;TEXT(E90,"yyyymmdd")&amp;"|"&amp;C90))</f>
        <v/>
      </c>
      <c r="G90" s="2">
        <f>IF(F90&lt;&gt;1,"",IFERROR(INDEX(Exceptions!$D$2:$D$101,MATCH(A90&amp;"|"&amp;TEXT(E90,"yyyymmdd")&amp;"|"&amp;C90,Exceptions!$E$2:$E$101,0)),""))</f>
        <v/>
      </c>
      <c r="H90" s="2">
        <f>IF(AND(A90="",B90="",C90="",D90=""),"",IF(OR(A90="",B90="",C90="",D90="",Availability!E90&lt;&gt;1,F90&gt;1,I90="",J90="",IFERROR(J90&lt;=I90,TRUE),IFERROR(J90-I90&gt;1,TRUE),COUNTIF(Setup!$H$2:$H$101,A90)&lt;&gt;1,COUNTIF(Setup!$J$2:$J$4,D90)&lt;&gt;1,AND(F90=1,COUNTIF(Setup!$J$2:$J$4,G90)&lt;&gt;1),COUNTIFS(Exceptions!$A$2:$A$101,A90,Exceptions!$B$2:$B$101,E90,Exceptions!$C$2:$C$101,C90)&lt;&gt;F90,NOT(IFERROR(AND(ISNUMBER(Setup!$F$2),Setup!$F$2=INT(Setup!$F$2),Setup!$F$2&gt;0,WEEKDAY(Setup!$F$2,2)=1),FALSE)),NOT(IFERROR(AND(ISNUMBER(B90),B90=INT(B90),B90&gt;=1,B90&lt;=7),FALSE))),"Review",IF(IF(F90=1,G90,D90)="Available","Eligible",IF(IF(F90=1,G90,D90)="Unavailable","Unavailable","Unknown"))))</f>
        <v/>
      </c>
      <c r="I90" s="16">
        <f>IF(OR(A90="",C90="",E90="",NOT(IFERROR(AND(COUNTIF(Setup!$A$2:$A$11,C90)=1,COUNT(INDEX(Setup!$B$2:$D$11,MATCH(C90,Setup!$A$2:$A$11,0),0))=3,ISNUMBER(INDEX(Setup!$B$2:$B$11,MATCH(C90,Setup!$A$2:$A$11,0))),ISNUMBER(INDEX(Setup!$C$2:$C$11,MATCH(C90,Setup!$A$2:$A$11,0))),ISNUMBER(INDEX(Setup!$D$2:$D$11,MATCH(C90,Setup!$A$2:$A$11,0))),INDEX(Setup!$B$2:$B$11,MATCH(C90,Setup!$A$2:$A$11,0))&gt;=0,INDEX(Setup!$B$2:$B$11,MATCH(C90,Setup!$A$2:$A$11,0))&lt;=1439/1440,INDEX(Setup!$C$2:$C$11,MATCH(C90,Setup!$A$2:$A$11,0))&gt;=0,INDEX(Setup!$C$2:$C$11,MATCH(C90,Setup!$A$2:$A$11,0))&lt;=1439/1440,OR(INDEX(Setup!$D$2:$D$11,MATCH(C90,Setup!$A$2:$A$11,0))=0,INDEX(Setup!$D$2:$D$11,MATCH(C90,Setup!$A$2:$A$11,0))=1),INDEX(Setup!$C$2:$C$11,MATCH(C90,Setup!$A$2:$A$11,0))+INDEX(Setup!$D$2:$D$11,MATCH(C90,Setup!$A$2:$A$11,0))&gt;INDEX(Setup!$B$2:$B$11,MATCH(C90,Setup!$A$2:$A$11,0)),INDEX(Setup!$C$2:$C$11,MATCH(C90,Setup!$A$2:$A$11,0))+INDEX(Setup!$D$2:$D$11,MATCH(C90,Setup!$A$2:$A$11,0))-INDEX(Setup!$B$2:$B$11,MATCH(C90,Setup!$A$2:$A$11,0))&lt;=1),FALSE))),"",IFERROR(E90+INDEX(Setup!$B$2:$B$11,MATCH(C90,Setup!$A$2:$A$11,0)),""))</f>
        <v/>
      </c>
      <c r="J90" s="16">
        <f>IF(I90="","",IFERROR(E90+INDEX(Setup!$C$2:$C$11,MATCH(C90,Setup!$A$2:$A$11,0))+INDEX(Setup!$D$2:$D$11,MATCH(C90,Setup!$A$2:$A$11,0)),""))</f>
        <v/>
      </c>
      <c r="K90" s="17">
        <f>IF(H90="Eligible",IFERROR((J90-I90)*24,""),"")</f>
        <v/>
      </c>
    </row>
    <row r="91" ht="22" customHeight="1">
      <c r="A91" s="6">
        <f>IF(Availability!A91="","",Availability!A91)</f>
        <v/>
      </c>
      <c r="B91" s="6">
        <f>IF(Availability!B91="","",Availability!B91)</f>
        <v/>
      </c>
      <c r="C91" s="6">
        <f>IF(Availability!C91="","",Availability!C91)</f>
        <v/>
      </c>
      <c r="D91" s="6">
        <f>IF(Availability!D91="","",Availability!D91)</f>
        <v/>
      </c>
      <c r="E91" s="18">
        <f>IF(OR(A91="",B91="",NOT(IFERROR(AND(ISNUMBER(Setup!$F$2),Setup!$F$2=INT(Setup!$F$2),Setup!$F$2&gt;0,WEEKDAY(Setup!$F$2,2)=1),FALSE)),NOT(IFERROR(AND(ISNUMBER(B91),B91=INT(B91),B91&gt;=1,B91&lt;=7),FALSE))),"",Setup!$F$2+B91-1)</f>
        <v/>
      </c>
      <c r="F91" s="6">
        <f>IF(OR(A91="",C91="",E91=""),"",COUNTIF(Exceptions!$E$2:$E$101,A91&amp;"|"&amp;TEXT(E91,"yyyymmdd")&amp;"|"&amp;C91))</f>
        <v/>
      </c>
      <c r="G91" s="6">
        <f>IF(F91&lt;&gt;1,"",IFERROR(INDEX(Exceptions!$D$2:$D$101,MATCH(A91&amp;"|"&amp;TEXT(E91,"yyyymmdd")&amp;"|"&amp;C91,Exceptions!$E$2:$E$101,0)),""))</f>
        <v/>
      </c>
      <c r="H91" s="6">
        <f>IF(AND(A91="",B91="",C91="",D91=""),"",IF(OR(A91="",B91="",C91="",D91="",Availability!E91&lt;&gt;1,F91&gt;1,I91="",J91="",IFERROR(J91&lt;=I91,TRUE),IFERROR(J91-I91&gt;1,TRUE),COUNTIF(Setup!$H$2:$H$101,A91)&lt;&gt;1,COUNTIF(Setup!$J$2:$J$4,D91)&lt;&gt;1,AND(F91=1,COUNTIF(Setup!$J$2:$J$4,G91)&lt;&gt;1),COUNTIFS(Exceptions!$A$2:$A$101,A91,Exceptions!$B$2:$B$101,E91,Exceptions!$C$2:$C$101,C91)&lt;&gt;F91,NOT(IFERROR(AND(ISNUMBER(Setup!$F$2),Setup!$F$2=INT(Setup!$F$2),Setup!$F$2&gt;0,WEEKDAY(Setup!$F$2,2)=1),FALSE)),NOT(IFERROR(AND(ISNUMBER(B91),B91=INT(B91),B91&gt;=1,B91&lt;=7),FALSE))),"Review",IF(IF(F91=1,G91,D91)="Available","Eligible",IF(IF(F91=1,G91,D91)="Unavailable","Unavailable","Unknown"))))</f>
        <v/>
      </c>
      <c r="I91" s="19">
        <f>IF(OR(A91="",C91="",E91="",NOT(IFERROR(AND(COUNTIF(Setup!$A$2:$A$11,C91)=1,COUNT(INDEX(Setup!$B$2:$D$11,MATCH(C91,Setup!$A$2:$A$11,0),0))=3,ISNUMBER(INDEX(Setup!$B$2:$B$11,MATCH(C91,Setup!$A$2:$A$11,0))),ISNUMBER(INDEX(Setup!$C$2:$C$11,MATCH(C91,Setup!$A$2:$A$11,0))),ISNUMBER(INDEX(Setup!$D$2:$D$11,MATCH(C91,Setup!$A$2:$A$11,0))),INDEX(Setup!$B$2:$B$11,MATCH(C91,Setup!$A$2:$A$11,0))&gt;=0,INDEX(Setup!$B$2:$B$11,MATCH(C91,Setup!$A$2:$A$11,0))&lt;=1439/1440,INDEX(Setup!$C$2:$C$11,MATCH(C91,Setup!$A$2:$A$11,0))&gt;=0,INDEX(Setup!$C$2:$C$11,MATCH(C91,Setup!$A$2:$A$11,0))&lt;=1439/1440,OR(INDEX(Setup!$D$2:$D$11,MATCH(C91,Setup!$A$2:$A$11,0))=0,INDEX(Setup!$D$2:$D$11,MATCH(C91,Setup!$A$2:$A$11,0))=1),INDEX(Setup!$C$2:$C$11,MATCH(C91,Setup!$A$2:$A$11,0))+INDEX(Setup!$D$2:$D$11,MATCH(C91,Setup!$A$2:$A$11,0))&gt;INDEX(Setup!$B$2:$B$11,MATCH(C91,Setup!$A$2:$A$11,0)),INDEX(Setup!$C$2:$C$11,MATCH(C91,Setup!$A$2:$A$11,0))+INDEX(Setup!$D$2:$D$11,MATCH(C91,Setup!$A$2:$A$11,0))-INDEX(Setup!$B$2:$B$11,MATCH(C91,Setup!$A$2:$A$11,0))&lt;=1),FALSE))),"",IFERROR(E91+INDEX(Setup!$B$2:$B$11,MATCH(C91,Setup!$A$2:$A$11,0)),""))</f>
        <v/>
      </c>
      <c r="J91" s="19">
        <f>IF(I91="","",IFERROR(E91+INDEX(Setup!$C$2:$C$11,MATCH(C91,Setup!$A$2:$A$11,0))+INDEX(Setup!$D$2:$D$11,MATCH(C91,Setup!$A$2:$A$11,0)),""))</f>
        <v/>
      </c>
      <c r="K91" s="20">
        <f>IF(H91="Eligible",IFERROR((J91-I91)*24,""),"")</f>
        <v/>
      </c>
    </row>
    <row r="92" ht="22" customHeight="1">
      <c r="A92" s="2">
        <f>IF(Availability!A92="","",Availability!A92)</f>
        <v/>
      </c>
      <c r="B92" s="2">
        <f>IF(Availability!B92="","",Availability!B92)</f>
        <v/>
      </c>
      <c r="C92" s="2">
        <f>IF(Availability!C92="","",Availability!C92)</f>
        <v/>
      </c>
      <c r="D92" s="2">
        <f>IF(Availability!D92="","",Availability!D92)</f>
        <v/>
      </c>
      <c r="E92" s="15">
        <f>IF(OR(A92="",B92="",NOT(IFERROR(AND(ISNUMBER(Setup!$F$2),Setup!$F$2=INT(Setup!$F$2),Setup!$F$2&gt;0,WEEKDAY(Setup!$F$2,2)=1),FALSE)),NOT(IFERROR(AND(ISNUMBER(B92),B92=INT(B92),B92&gt;=1,B92&lt;=7),FALSE))),"",Setup!$F$2+B92-1)</f>
        <v/>
      </c>
      <c r="F92" s="2">
        <f>IF(OR(A92="",C92="",E92=""),"",COUNTIF(Exceptions!$E$2:$E$101,A92&amp;"|"&amp;TEXT(E92,"yyyymmdd")&amp;"|"&amp;C92))</f>
        <v/>
      </c>
      <c r="G92" s="2">
        <f>IF(F92&lt;&gt;1,"",IFERROR(INDEX(Exceptions!$D$2:$D$101,MATCH(A92&amp;"|"&amp;TEXT(E92,"yyyymmdd")&amp;"|"&amp;C92,Exceptions!$E$2:$E$101,0)),""))</f>
        <v/>
      </c>
      <c r="H92" s="2">
        <f>IF(AND(A92="",B92="",C92="",D92=""),"",IF(OR(A92="",B92="",C92="",D92="",Availability!E92&lt;&gt;1,F92&gt;1,I92="",J92="",IFERROR(J92&lt;=I92,TRUE),IFERROR(J92-I92&gt;1,TRUE),COUNTIF(Setup!$H$2:$H$101,A92)&lt;&gt;1,COUNTIF(Setup!$J$2:$J$4,D92)&lt;&gt;1,AND(F92=1,COUNTIF(Setup!$J$2:$J$4,G92)&lt;&gt;1),COUNTIFS(Exceptions!$A$2:$A$101,A92,Exceptions!$B$2:$B$101,E92,Exceptions!$C$2:$C$101,C92)&lt;&gt;F92,NOT(IFERROR(AND(ISNUMBER(Setup!$F$2),Setup!$F$2=INT(Setup!$F$2),Setup!$F$2&gt;0,WEEKDAY(Setup!$F$2,2)=1),FALSE)),NOT(IFERROR(AND(ISNUMBER(B92),B92=INT(B92),B92&gt;=1,B92&lt;=7),FALSE))),"Review",IF(IF(F92=1,G92,D92)="Available","Eligible",IF(IF(F92=1,G92,D92)="Unavailable","Unavailable","Unknown"))))</f>
        <v/>
      </c>
      <c r="I92" s="16">
        <f>IF(OR(A92="",C92="",E92="",NOT(IFERROR(AND(COUNTIF(Setup!$A$2:$A$11,C92)=1,COUNT(INDEX(Setup!$B$2:$D$11,MATCH(C92,Setup!$A$2:$A$11,0),0))=3,ISNUMBER(INDEX(Setup!$B$2:$B$11,MATCH(C92,Setup!$A$2:$A$11,0))),ISNUMBER(INDEX(Setup!$C$2:$C$11,MATCH(C92,Setup!$A$2:$A$11,0))),ISNUMBER(INDEX(Setup!$D$2:$D$11,MATCH(C92,Setup!$A$2:$A$11,0))),INDEX(Setup!$B$2:$B$11,MATCH(C92,Setup!$A$2:$A$11,0))&gt;=0,INDEX(Setup!$B$2:$B$11,MATCH(C92,Setup!$A$2:$A$11,0))&lt;=1439/1440,INDEX(Setup!$C$2:$C$11,MATCH(C92,Setup!$A$2:$A$11,0))&gt;=0,INDEX(Setup!$C$2:$C$11,MATCH(C92,Setup!$A$2:$A$11,0))&lt;=1439/1440,OR(INDEX(Setup!$D$2:$D$11,MATCH(C92,Setup!$A$2:$A$11,0))=0,INDEX(Setup!$D$2:$D$11,MATCH(C92,Setup!$A$2:$A$11,0))=1),INDEX(Setup!$C$2:$C$11,MATCH(C92,Setup!$A$2:$A$11,0))+INDEX(Setup!$D$2:$D$11,MATCH(C92,Setup!$A$2:$A$11,0))&gt;INDEX(Setup!$B$2:$B$11,MATCH(C92,Setup!$A$2:$A$11,0)),INDEX(Setup!$C$2:$C$11,MATCH(C92,Setup!$A$2:$A$11,0))+INDEX(Setup!$D$2:$D$11,MATCH(C92,Setup!$A$2:$A$11,0))-INDEX(Setup!$B$2:$B$11,MATCH(C92,Setup!$A$2:$A$11,0))&lt;=1),FALSE))),"",IFERROR(E92+INDEX(Setup!$B$2:$B$11,MATCH(C92,Setup!$A$2:$A$11,0)),""))</f>
        <v/>
      </c>
      <c r="J92" s="16">
        <f>IF(I92="","",IFERROR(E92+INDEX(Setup!$C$2:$C$11,MATCH(C92,Setup!$A$2:$A$11,0))+INDEX(Setup!$D$2:$D$11,MATCH(C92,Setup!$A$2:$A$11,0)),""))</f>
        <v/>
      </c>
      <c r="K92" s="17">
        <f>IF(H92="Eligible",IFERROR((J92-I92)*24,""),"")</f>
        <v/>
      </c>
    </row>
    <row r="93" ht="22" customHeight="1">
      <c r="A93" s="6">
        <f>IF(Availability!A93="","",Availability!A93)</f>
        <v/>
      </c>
      <c r="B93" s="6">
        <f>IF(Availability!B93="","",Availability!B93)</f>
        <v/>
      </c>
      <c r="C93" s="6">
        <f>IF(Availability!C93="","",Availability!C93)</f>
        <v/>
      </c>
      <c r="D93" s="6">
        <f>IF(Availability!D93="","",Availability!D93)</f>
        <v/>
      </c>
      <c r="E93" s="18">
        <f>IF(OR(A93="",B93="",NOT(IFERROR(AND(ISNUMBER(Setup!$F$2),Setup!$F$2=INT(Setup!$F$2),Setup!$F$2&gt;0,WEEKDAY(Setup!$F$2,2)=1),FALSE)),NOT(IFERROR(AND(ISNUMBER(B93),B93=INT(B93),B93&gt;=1,B93&lt;=7),FALSE))),"",Setup!$F$2+B93-1)</f>
        <v/>
      </c>
      <c r="F93" s="6">
        <f>IF(OR(A93="",C93="",E93=""),"",COUNTIF(Exceptions!$E$2:$E$101,A93&amp;"|"&amp;TEXT(E93,"yyyymmdd")&amp;"|"&amp;C93))</f>
        <v/>
      </c>
      <c r="G93" s="6">
        <f>IF(F93&lt;&gt;1,"",IFERROR(INDEX(Exceptions!$D$2:$D$101,MATCH(A93&amp;"|"&amp;TEXT(E93,"yyyymmdd")&amp;"|"&amp;C93,Exceptions!$E$2:$E$101,0)),""))</f>
        <v/>
      </c>
      <c r="H93" s="6">
        <f>IF(AND(A93="",B93="",C93="",D93=""),"",IF(OR(A93="",B93="",C93="",D93="",Availability!E93&lt;&gt;1,F93&gt;1,I93="",J93="",IFERROR(J93&lt;=I93,TRUE),IFERROR(J93-I93&gt;1,TRUE),COUNTIF(Setup!$H$2:$H$101,A93)&lt;&gt;1,COUNTIF(Setup!$J$2:$J$4,D93)&lt;&gt;1,AND(F93=1,COUNTIF(Setup!$J$2:$J$4,G93)&lt;&gt;1),COUNTIFS(Exceptions!$A$2:$A$101,A93,Exceptions!$B$2:$B$101,E93,Exceptions!$C$2:$C$101,C93)&lt;&gt;F93,NOT(IFERROR(AND(ISNUMBER(Setup!$F$2),Setup!$F$2=INT(Setup!$F$2),Setup!$F$2&gt;0,WEEKDAY(Setup!$F$2,2)=1),FALSE)),NOT(IFERROR(AND(ISNUMBER(B93),B93=INT(B93),B93&gt;=1,B93&lt;=7),FALSE))),"Review",IF(IF(F93=1,G93,D93)="Available","Eligible",IF(IF(F93=1,G93,D93)="Unavailable","Unavailable","Unknown"))))</f>
        <v/>
      </c>
      <c r="I93" s="19">
        <f>IF(OR(A93="",C93="",E93="",NOT(IFERROR(AND(COUNTIF(Setup!$A$2:$A$11,C93)=1,COUNT(INDEX(Setup!$B$2:$D$11,MATCH(C93,Setup!$A$2:$A$11,0),0))=3,ISNUMBER(INDEX(Setup!$B$2:$B$11,MATCH(C93,Setup!$A$2:$A$11,0))),ISNUMBER(INDEX(Setup!$C$2:$C$11,MATCH(C93,Setup!$A$2:$A$11,0))),ISNUMBER(INDEX(Setup!$D$2:$D$11,MATCH(C93,Setup!$A$2:$A$11,0))),INDEX(Setup!$B$2:$B$11,MATCH(C93,Setup!$A$2:$A$11,0))&gt;=0,INDEX(Setup!$B$2:$B$11,MATCH(C93,Setup!$A$2:$A$11,0))&lt;=1439/1440,INDEX(Setup!$C$2:$C$11,MATCH(C93,Setup!$A$2:$A$11,0))&gt;=0,INDEX(Setup!$C$2:$C$11,MATCH(C93,Setup!$A$2:$A$11,0))&lt;=1439/1440,OR(INDEX(Setup!$D$2:$D$11,MATCH(C93,Setup!$A$2:$A$11,0))=0,INDEX(Setup!$D$2:$D$11,MATCH(C93,Setup!$A$2:$A$11,0))=1),INDEX(Setup!$C$2:$C$11,MATCH(C93,Setup!$A$2:$A$11,0))+INDEX(Setup!$D$2:$D$11,MATCH(C93,Setup!$A$2:$A$11,0))&gt;INDEX(Setup!$B$2:$B$11,MATCH(C93,Setup!$A$2:$A$11,0)),INDEX(Setup!$C$2:$C$11,MATCH(C93,Setup!$A$2:$A$11,0))+INDEX(Setup!$D$2:$D$11,MATCH(C93,Setup!$A$2:$A$11,0))-INDEX(Setup!$B$2:$B$11,MATCH(C93,Setup!$A$2:$A$11,0))&lt;=1),FALSE))),"",IFERROR(E93+INDEX(Setup!$B$2:$B$11,MATCH(C93,Setup!$A$2:$A$11,0)),""))</f>
        <v/>
      </c>
      <c r="J93" s="19">
        <f>IF(I93="","",IFERROR(E93+INDEX(Setup!$C$2:$C$11,MATCH(C93,Setup!$A$2:$A$11,0))+INDEX(Setup!$D$2:$D$11,MATCH(C93,Setup!$A$2:$A$11,0)),""))</f>
        <v/>
      </c>
      <c r="K93" s="20">
        <f>IF(H93="Eligible",IFERROR((J93-I93)*24,""),"")</f>
        <v/>
      </c>
    </row>
    <row r="94" ht="22" customHeight="1">
      <c r="A94" s="2">
        <f>IF(Availability!A94="","",Availability!A94)</f>
        <v/>
      </c>
      <c r="B94" s="2">
        <f>IF(Availability!B94="","",Availability!B94)</f>
        <v/>
      </c>
      <c r="C94" s="2">
        <f>IF(Availability!C94="","",Availability!C94)</f>
        <v/>
      </c>
      <c r="D94" s="2">
        <f>IF(Availability!D94="","",Availability!D94)</f>
        <v/>
      </c>
      <c r="E94" s="15">
        <f>IF(OR(A94="",B94="",NOT(IFERROR(AND(ISNUMBER(Setup!$F$2),Setup!$F$2=INT(Setup!$F$2),Setup!$F$2&gt;0,WEEKDAY(Setup!$F$2,2)=1),FALSE)),NOT(IFERROR(AND(ISNUMBER(B94),B94=INT(B94),B94&gt;=1,B94&lt;=7),FALSE))),"",Setup!$F$2+B94-1)</f>
        <v/>
      </c>
      <c r="F94" s="2">
        <f>IF(OR(A94="",C94="",E94=""),"",COUNTIF(Exceptions!$E$2:$E$101,A94&amp;"|"&amp;TEXT(E94,"yyyymmdd")&amp;"|"&amp;C94))</f>
        <v/>
      </c>
      <c r="G94" s="2">
        <f>IF(F94&lt;&gt;1,"",IFERROR(INDEX(Exceptions!$D$2:$D$101,MATCH(A94&amp;"|"&amp;TEXT(E94,"yyyymmdd")&amp;"|"&amp;C94,Exceptions!$E$2:$E$101,0)),""))</f>
        <v/>
      </c>
      <c r="H94" s="2">
        <f>IF(AND(A94="",B94="",C94="",D94=""),"",IF(OR(A94="",B94="",C94="",D94="",Availability!E94&lt;&gt;1,F94&gt;1,I94="",J94="",IFERROR(J94&lt;=I94,TRUE),IFERROR(J94-I94&gt;1,TRUE),COUNTIF(Setup!$H$2:$H$101,A94)&lt;&gt;1,COUNTIF(Setup!$J$2:$J$4,D94)&lt;&gt;1,AND(F94=1,COUNTIF(Setup!$J$2:$J$4,G94)&lt;&gt;1),COUNTIFS(Exceptions!$A$2:$A$101,A94,Exceptions!$B$2:$B$101,E94,Exceptions!$C$2:$C$101,C94)&lt;&gt;F94,NOT(IFERROR(AND(ISNUMBER(Setup!$F$2),Setup!$F$2=INT(Setup!$F$2),Setup!$F$2&gt;0,WEEKDAY(Setup!$F$2,2)=1),FALSE)),NOT(IFERROR(AND(ISNUMBER(B94),B94=INT(B94),B94&gt;=1,B94&lt;=7),FALSE))),"Review",IF(IF(F94=1,G94,D94)="Available","Eligible",IF(IF(F94=1,G94,D94)="Unavailable","Unavailable","Unknown"))))</f>
        <v/>
      </c>
      <c r="I94" s="16">
        <f>IF(OR(A94="",C94="",E94="",NOT(IFERROR(AND(COUNTIF(Setup!$A$2:$A$11,C94)=1,COUNT(INDEX(Setup!$B$2:$D$11,MATCH(C94,Setup!$A$2:$A$11,0),0))=3,ISNUMBER(INDEX(Setup!$B$2:$B$11,MATCH(C94,Setup!$A$2:$A$11,0))),ISNUMBER(INDEX(Setup!$C$2:$C$11,MATCH(C94,Setup!$A$2:$A$11,0))),ISNUMBER(INDEX(Setup!$D$2:$D$11,MATCH(C94,Setup!$A$2:$A$11,0))),INDEX(Setup!$B$2:$B$11,MATCH(C94,Setup!$A$2:$A$11,0))&gt;=0,INDEX(Setup!$B$2:$B$11,MATCH(C94,Setup!$A$2:$A$11,0))&lt;=1439/1440,INDEX(Setup!$C$2:$C$11,MATCH(C94,Setup!$A$2:$A$11,0))&gt;=0,INDEX(Setup!$C$2:$C$11,MATCH(C94,Setup!$A$2:$A$11,0))&lt;=1439/1440,OR(INDEX(Setup!$D$2:$D$11,MATCH(C94,Setup!$A$2:$A$11,0))=0,INDEX(Setup!$D$2:$D$11,MATCH(C94,Setup!$A$2:$A$11,0))=1),INDEX(Setup!$C$2:$C$11,MATCH(C94,Setup!$A$2:$A$11,0))+INDEX(Setup!$D$2:$D$11,MATCH(C94,Setup!$A$2:$A$11,0))&gt;INDEX(Setup!$B$2:$B$11,MATCH(C94,Setup!$A$2:$A$11,0)),INDEX(Setup!$C$2:$C$11,MATCH(C94,Setup!$A$2:$A$11,0))+INDEX(Setup!$D$2:$D$11,MATCH(C94,Setup!$A$2:$A$11,0))-INDEX(Setup!$B$2:$B$11,MATCH(C94,Setup!$A$2:$A$11,0))&lt;=1),FALSE))),"",IFERROR(E94+INDEX(Setup!$B$2:$B$11,MATCH(C94,Setup!$A$2:$A$11,0)),""))</f>
        <v/>
      </c>
      <c r="J94" s="16">
        <f>IF(I94="","",IFERROR(E94+INDEX(Setup!$C$2:$C$11,MATCH(C94,Setup!$A$2:$A$11,0))+INDEX(Setup!$D$2:$D$11,MATCH(C94,Setup!$A$2:$A$11,0)),""))</f>
        <v/>
      </c>
      <c r="K94" s="17">
        <f>IF(H94="Eligible",IFERROR((J94-I94)*24,""),"")</f>
        <v/>
      </c>
    </row>
    <row r="95" ht="22" customHeight="1">
      <c r="A95" s="6">
        <f>IF(Availability!A95="","",Availability!A95)</f>
        <v/>
      </c>
      <c r="B95" s="6">
        <f>IF(Availability!B95="","",Availability!B95)</f>
        <v/>
      </c>
      <c r="C95" s="6">
        <f>IF(Availability!C95="","",Availability!C95)</f>
        <v/>
      </c>
      <c r="D95" s="6">
        <f>IF(Availability!D95="","",Availability!D95)</f>
        <v/>
      </c>
      <c r="E95" s="18">
        <f>IF(OR(A95="",B95="",NOT(IFERROR(AND(ISNUMBER(Setup!$F$2),Setup!$F$2=INT(Setup!$F$2),Setup!$F$2&gt;0,WEEKDAY(Setup!$F$2,2)=1),FALSE)),NOT(IFERROR(AND(ISNUMBER(B95),B95=INT(B95),B95&gt;=1,B95&lt;=7),FALSE))),"",Setup!$F$2+B95-1)</f>
        <v/>
      </c>
      <c r="F95" s="6">
        <f>IF(OR(A95="",C95="",E95=""),"",COUNTIF(Exceptions!$E$2:$E$101,A95&amp;"|"&amp;TEXT(E95,"yyyymmdd")&amp;"|"&amp;C95))</f>
        <v/>
      </c>
      <c r="G95" s="6">
        <f>IF(F95&lt;&gt;1,"",IFERROR(INDEX(Exceptions!$D$2:$D$101,MATCH(A95&amp;"|"&amp;TEXT(E95,"yyyymmdd")&amp;"|"&amp;C95,Exceptions!$E$2:$E$101,0)),""))</f>
        <v/>
      </c>
      <c r="H95" s="6">
        <f>IF(AND(A95="",B95="",C95="",D95=""),"",IF(OR(A95="",B95="",C95="",D95="",Availability!E95&lt;&gt;1,F95&gt;1,I95="",J95="",IFERROR(J95&lt;=I95,TRUE),IFERROR(J95-I95&gt;1,TRUE),COUNTIF(Setup!$H$2:$H$101,A95)&lt;&gt;1,COUNTIF(Setup!$J$2:$J$4,D95)&lt;&gt;1,AND(F95=1,COUNTIF(Setup!$J$2:$J$4,G95)&lt;&gt;1),COUNTIFS(Exceptions!$A$2:$A$101,A95,Exceptions!$B$2:$B$101,E95,Exceptions!$C$2:$C$101,C95)&lt;&gt;F95,NOT(IFERROR(AND(ISNUMBER(Setup!$F$2),Setup!$F$2=INT(Setup!$F$2),Setup!$F$2&gt;0,WEEKDAY(Setup!$F$2,2)=1),FALSE)),NOT(IFERROR(AND(ISNUMBER(B95),B95=INT(B95),B95&gt;=1,B95&lt;=7),FALSE))),"Review",IF(IF(F95=1,G95,D95)="Available","Eligible",IF(IF(F95=1,G95,D95)="Unavailable","Unavailable","Unknown"))))</f>
        <v/>
      </c>
      <c r="I95" s="19">
        <f>IF(OR(A95="",C95="",E95="",NOT(IFERROR(AND(COUNTIF(Setup!$A$2:$A$11,C95)=1,COUNT(INDEX(Setup!$B$2:$D$11,MATCH(C95,Setup!$A$2:$A$11,0),0))=3,ISNUMBER(INDEX(Setup!$B$2:$B$11,MATCH(C95,Setup!$A$2:$A$11,0))),ISNUMBER(INDEX(Setup!$C$2:$C$11,MATCH(C95,Setup!$A$2:$A$11,0))),ISNUMBER(INDEX(Setup!$D$2:$D$11,MATCH(C95,Setup!$A$2:$A$11,0))),INDEX(Setup!$B$2:$B$11,MATCH(C95,Setup!$A$2:$A$11,0))&gt;=0,INDEX(Setup!$B$2:$B$11,MATCH(C95,Setup!$A$2:$A$11,0))&lt;=1439/1440,INDEX(Setup!$C$2:$C$11,MATCH(C95,Setup!$A$2:$A$11,0))&gt;=0,INDEX(Setup!$C$2:$C$11,MATCH(C95,Setup!$A$2:$A$11,0))&lt;=1439/1440,OR(INDEX(Setup!$D$2:$D$11,MATCH(C95,Setup!$A$2:$A$11,0))=0,INDEX(Setup!$D$2:$D$11,MATCH(C95,Setup!$A$2:$A$11,0))=1),INDEX(Setup!$C$2:$C$11,MATCH(C95,Setup!$A$2:$A$11,0))+INDEX(Setup!$D$2:$D$11,MATCH(C95,Setup!$A$2:$A$11,0))&gt;INDEX(Setup!$B$2:$B$11,MATCH(C95,Setup!$A$2:$A$11,0)),INDEX(Setup!$C$2:$C$11,MATCH(C95,Setup!$A$2:$A$11,0))+INDEX(Setup!$D$2:$D$11,MATCH(C95,Setup!$A$2:$A$11,0))-INDEX(Setup!$B$2:$B$11,MATCH(C95,Setup!$A$2:$A$11,0))&lt;=1),FALSE))),"",IFERROR(E95+INDEX(Setup!$B$2:$B$11,MATCH(C95,Setup!$A$2:$A$11,0)),""))</f>
        <v/>
      </c>
      <c r="J95" s="19">
        <f>IF(I95="","",IFERROR(E95+INDEX(Setup!$C$2:$C$11,MATCH(C95,Setup!$A$2:$A$11,0))+INDEX(Setup!$D$2:$D$11,MATCH(C95,Setup!$A$2:$A$11,0)),""))</f>
        <v/>
      </c>
      <c r="K95" s="20">
        <f>IF(H95="Eligible",IFERROR((J95-I95)*24,""),"")</f>
        <v/>
      </c>
    </row>
    <row r="96" ht="22" customHeight="1">
      <c r="A96" s="2">
        <f>IF(Availability!A96="","",Availability!A96)</f>
        <v/>
      </c>
      <c r="B96" s="2">
        <f>IF(Availability!B96="","",Availability!B96)</f>
        <v/>
      </c>
      <c r="C96" s="2">
        <f>IF(Availability!C96="","",Availability!C96)</f>
        <v/>
      </c>
      <c r="D96" s="2">
        <f>IF(Availability!D96="","",Availability!D96)</f>
        <v/>
      </c>
      <c r="E96" s="15">
        <f>IF(OR(A96="",B96="",NOT(IFERROR(AND(ISNUMBER(Setup!$F$2),Setup!$F$2=INT(Setup!$F$2),Setup!$F$2&gt;0,WEEKDAY(Setup!$F$2,2)=1),FALSE)),NOT(IFERROR(AND(ISNUMBER(B96),B96=INT(B96),B96&gt;=1,B96&lt;=7),FALSE))),"",Setup!$F$2+B96-1)</f>
        <v/>
      </c>
      <c r="F96" s="2">
        <f>IF(OR(A96="",C96="",E96=""),"",COUNTIF(Exceptions!$E$2:$E$101,A96&amp;"|"&amp;TEXT(E96,"yyyymmdd")&amp;"|"&amp;C96))</f>
        <v/>
      </c>
      <c r="G96" s="2">
        <f>IF(F96&lt;&gt;1,"",IFERROR(INDEX(Exceptions!$D$2:$D$101,MATCH(A96&amp;"|"&amp;TEXT(E96,"yyyymmdd")&amp;"|"&amp;C96,Exceptions!$E$2:$E$101,0)),""))</f>
        <v/>
      </c>
      <c r="H96" s="2">
        <f>IF(AND(A96="",B96="",C96="",D96=""),"",IF(OR(A96="",B96="",C96="",D96="",Availability!E96&lt;&gt;1,F96&gt;1,I96="",J96="",IFERROR(J96&lt;=I96,TRUE),IFERROR(J96-I96&gt;1,TRUE),COUNTIF(Setup!$H$2:$H$101,A96)&lt;&gt;1,COUNTIF(Setup!$J$2:$J$4,D96)&lt;&gt;1,AND(F96=1,COUNTIF(Setup!$J$2:$J$4,G96)&lt;&gt;1),COUNTIFS(Exceptions!$A$2:$A$101,A96,Exceptions!$B$2:$B$101,E96,Exceptions!$C$2:$C$101,C96)&lt;&gt;F96,NOT(IFERROR(AND(ISNUMBER(Setup!$F$2),Setup!$F$2=INT(Setup!$F$2),Setup!$F$2&gt;0,WEEKDAY(Setup!$F$2,2)=1),FALSE)),NOT(IFERROR(AND(ISNUMBER(B96),B96=INT(B96),B96&gt;=1,B96&lt;=7),FALSE))),"Review",IF(IF(F96=1,G96,D96)="Available","Eligible",IF(IF(F96=1,G96,D96)="Unavailable","Unavailable","Unknown"))))</f>
        <v/>
      </c>
      <c r="I96" s="16">
        <f>IF(OR(A96="",C96="",E96="",NOT(IFERROR(AND(COUNTIF(Setup!$A$2:$A$11,C96)=1,COUNT(INDEX(Setup!$B$2:$D$11,MATCH(C96,Setup!$A$2:$A$11,0),0))=3,ISNUMBER(INDEX(Setup!$B$2:$B$11,MATCH(C96,Setup!$A$2:$A$11,0))),ISNUMBER(INDEX(Setup!$C$2:$C$11,MATCH(C96,Setup!$A$2:$A$11,0))),ISNUMBER(INDEX(Setup!$D$2:$D$11,MATCH(C96,Setup!$A$2:$A$11,0))),INDEX(Setup!$B$2:$B$11,MATCH(C96,Setup!$A$2:$A$11,0))&gt;=0,INDEX(Setup!$B$2:$B$11,MATCH(C96,Setup!$A$2:$A$11,0))&lt;=1439/1440,INDEX(Setup!$C$2:$C$11,MATCH(C96,Setup!$A$2:$A$11,0))&gt;=0,INDEX(Setup!$C$2:$C$11,MATCH(C96,Setup!$A$2:$A$11,0))&lt;=1439/1440,OR(INDEX(Setup!$D$2:$D$11,MATCH(C96,Setup!$A$2:$A$11,0))=0,INDEX(Setup!$D$2:$D$11,MATCH(C96,Setup!$A$2:$A$11,0))=1),INDEX(Setup!$C$2:$C$11,MATCH(C96,Setup!$A$2:$A$11,0))+INDEX(Setup!$D$2:$D$11,MATCH(C96,Setup!$A$2:$A$11,0))&gt;INDEX(Setup!$B$2:$B$11,MATCH(C96,Setup!$A$2:$A$11,0)),INDEX(Setup!$C$2:$C$11,MATCH(C96,Setup!$A$2:$A$11,0))+INDEX(Setup!$D$2:$D$11,MATCH(C96,Setup!$A$2:$A$11,0))-INDEX(Setup!$B$2:$B$11,MATCH(C96,Setup!$A$2:$A$11,0))&lt;=1),FALSE))),"",IFERROR(E96+INDEX(Setup!$B$2:$B$11,MATCH(C96,Setup!$A$2:$A$11,0)),""))</f>
        <v/>
      </c>
      <c r="J96" s="16">
        <f>IF(I96="","",IFERROR(E96+INDEX(Setup!$C$2:$C$11,MATCH(C96,Setup!$A$2:$A$11,0))+INDEX(Setup!$D$2:$D$11,MATCH(C96,Setup!$A$2:$A$11,0)),""))</f>
        <v/>
      </c>
      <c r="K96" s="17">
        <f>IF(H96="Eligible",IFERROR((J96-I96)*24,""),"")</f>
        <v/>
      </c>
    </row>
    <row r="97" ht="22" customHeight="1">
      <c r="A97" s="6">
        <f>IF(Availability!A97="","",Availability!A97)</f>
        <v/>
      </c>
      <c r="B97" s="6">
        <f>IF(Availability!B97="","",Availability!B97)</f>
        <v/>
      </c>
      <c r="C97" s="6">
        <f>IF(Availability!C97="","",Availability!C97)</f>
        <v/>
      </c>
      <c r="D97" s="6">
        <f>IF(Availability!D97="","",Availability!D97)</f>
        <v/>
      </c>
      <c r="E97" s="18">
        <f>IF(OR(A97="",B97="",NOT(IFERROR(AND(ISNUMBER(Setup!$F$2),Setup!$F$2=INT(Setup!$F$2),Setup!$F$2&gt;0,WEEKDAY(Setup!$F$2,2)=1),FALSE)),NOT(IFERROR(AND(ISNUMBER(B97),B97=INT(B97),B97&gt;=1,B97&lt;=7),FALSE))),"",Setup!$F$2+B97-1)</f>
        <v/>
      </c>
      <c r="F97" s="6">
        <f>IF(OR(A97="",C97="",E97=""),"",COUNTIF(Exceptions!$E$2:$E$101,A97&amp;"|"&amp;TEXT(E97,"yyyymmdd")&amp;"|"&amp;C97))</f>
        <v/>
      </c>
      <c r="G97" s="6">
        <f>IF(F97&lt;&gt;1,"",IFERROR(INDEX(Exceptions!$D$2:$D$101,MATCH(A97&amp;"|"&amp;TEXT(E97,"yyyymmdd")&amp;"|"&amp;C97,Exceptions!$E$2:$E$101,0)),""))</f>
        <v/>
      </c>
      <c r="H97" s="6">
        <f>IF(AND(A97="",B97="",C97="",D97=""),"",IF(OR(A97="",B97="",C97="",D97="",Availability!E97&lt;&gt;1,F97&gt;1,I97="",J97="",IFERROR(J97&lt;=I97,TRUE),IFERROR(J97-I97&gt;1,TRUE),COUNTIF(Setup!$H$2:$H$101,A97)&lt;&gt;1,COUNTIF(Setup!$J$2:$J$4,D97)&lt;&gt;1,AND(F97=1,COUNTIF(Setup!$J$2:$J$4,G97)&lt;&gt;1),COUNTIFS(Exceptions!$A$2:$A$101,A97,Exceptions!$B$2:$B$101,E97,Exceptions!$C$2:$C$101,C97)&lt;&gt;F97,NOT(IFERROR(AND(ISNUMBER(Setup!$F$2),Setup!$F$2=INT(Setup!$F$2),Setup!$F$2&gt;0,WEEKDAY(Setup!$F$2,2)=1),FALSE)),NOT(IFERROR(AND(ISNUMBER(B97),B97=INT(B97),B97&gt;=1,B97&lt;=7),FALSE))),"Review",IF(IF(F97=1,G97,D97)="Available","Eligible",IF(IF(F97=1,G97,D97)="Unavailable","Unavailable","Unknown"))))</f>
        <v/>
      </c>
      <c r="I97" s="19">
        <f>IF(OR(A97="",C97="",E97="",NOT(IFERROR(AND(COUNTIF(Setup!$A$2:$A$11,C97)=1,COUNT(INDEX(Setup!$B$2:$D$11,MATCH(C97,Setup!$A$2:$A$11,0),0))=3,ISNUMBER(INDEX(Setup!$B$2:$B$11,MATCH(C97,Setup!$A$2:$A$11,0))),ISNUMBER(INDEX(Setup!$C$2:$C$11,MATCH(C97,Setup!$A$2:$A$11,0))),ISNUMBER(INDEX(Setup!$D$2:$D$11,MATCH(C97,Setup!$A$2:$A$11,0))),INDEX(Setup!$B$2:$B$11,MATCH(C97,Setup!$A$2:$A$11,0))&gt;=0,INDEX(Setup!$B$2:$B$11,MATCH(C97,Setup!$A$2:$A$11,0))&lt;=1439/1440,INDEX(Setup!$C$2:$C$11,MATCH(C97,Setup!$A$2:$A$11,0))&gt;=0,INDEX(Setup!$C$2:$C$11,MATCH(C97,Setup!$A$2:$A$11,0))&lt;=1439/1440,OR(INDEX(Setup!$D$2:$D$11,MATCH(C97,Setup!$A$2:$A$11,0))=0,INDEX(Setup!$D$2:$D$11,MATCH(C97,Setup!$A$2:$A$11,0))=1),INDEX(Setup!$C$2:$C$11,MATCH(C97,Setup!$A$2:$A$11,0))+INDEX(Setup!$D$2:$D$11,MATCH(C97,Setup!$A$2:$A$11,0))&gt;INDEX(Setup!$B$2:$B$11,MATCH(C97,Setup!$A$2:$A$11,0)),INDEX(Setup!$C$2:$C$11,MATCH(C97,Setup!$A$2:$A$11,0))+INDEX(Setup!$D$2:$D$11,MATCH(C97,Setup!$A$2:$A$11,0))-INDEX(Setup!$B$2:$B$11,MATCH(C97,Setup!$A$2:$A$11,0))&lt;=1),FALSE))),"",IFERROR(E97+INDEX(Setup!$B$2:$B$11,MATCH(C97,Setup!$A$2:$A$11,0)),""))</f>
        <v/>
      </c>
      <c r="J97" s="19">
        <f>IF(I97="","",IFERROR(E97+INDEX(Setup!$C$2:$C$11,MATCH(C97,Setup!$A$2:$A$11,0))+INDEX(Setup!$D$2:$D$11,MATCH(C97,Setup!$A$2:$A$11,0)),""))</f>
        <v/>
      </c>
      <c r="K97" s="20">
        <f>IF(H97="Eligible",IFERROR((J97-I97)*24,""),"")</f>
        <v/>
      </c>
    </row>
    <row r="98" ht="22" customHeight="1">
      <c r="A98" s="2">
        <f>IF(Availability!A98="","",Availability!A98)</f>
        <v/>
      </c>
      <c r="B98" s="2">
        <f>IF(Availability!B98="","",Availability!B98)</f>
        <v/>
      </c>
      <c r="C98" s="2">
        <f>IF(Availability!C98="","",Availability!C98)</f>
        <v/>
      </c>
      <c r="D98" s="2">
        <f>IF(Availability!D98="","",Availability!D98)</f>
        <v/>
      </c>
      <c r="E98" s="15">
        <f>IF(OR(A98="",B98="",NOT(IFERROR(AND(ISNUMBER(Setup!$F$2),Setup!$F$2=INT(Setup!$F$2),Setup!$F$2&gt;0,WEEKDAY(Setup!$F$2,2)=1),FALSE)),NOT(IFERROR(AND(ISNUMBER(B98),B98=INT(B98),B98&gt;=1,B98&lt;=7),FALSE))),"",Setup!$F$2+B98-1)</f>
        <v/>
      </c>
      <c r="F98" s="2">
        <f>IF(OR(A98="",C98="",E98=""),"",COUNTIF(Exceptions!$E$2:$E$101,A98&amp;"|"&amp;TEXT(E98,"yyyymmdd")&amp;"|"&amp;C98))</f>
        <v/>
      </c>
      <c r="G98" s="2">
        <f>IF(F98&lt;&gt;1,"",IFERROR(INDEX(Exceptions!$D$2:$D$101,MATCH(A98&amp;"|"&amp;TEXT(E98,"yyyymmdd")&amp;"|"&amp;C98,Exceptions!$E$2:$E$101,0)),""))</f>
        <v/>
      </c>
      <c r="H98" s="2">
        <f>IF(AND(A98="",B98="",C98="",D98=""),"",IF(OR(A98="",B98="",C98="",D98="",Availability!E98&lt;&gt;1,F98&gt;1,I98="",J98="",IFERROR(J98&lt;=I98,TRUE),IFERROR(J98-I98&gt;1,TRUE),COUNTIF(Setup!$H$2:$H$101,A98)&lt;&gt;1,COUNTIF(Setup!$J$2:$J$4,D98)&lt;&gt;1,AND(F98=1,COUNTIF(Setup!$J$2:$J$4,G98)&lt;&gt;1),COUNTIFS(Exceptions!$A$2:$A$101,A98,Exceptions!$B$2:$B$101,E98,Exceptions!$C$2:$C$101,C98)&lt;&gt;F98,NOT(IFERROR(AND(ISNUMBER(Setup!$F$2),Setup!$F$2=INT(Setup!$F$2),Setup!$F$2&gt;0,WEEKDAY(Setup!$F$2,2)=1),FALSE)),NOT(IFERROR(AND(ISNUMBER(B98),B98=INT(B98),B98&gt;=1,B98&lt;=7),FALSE))),"Review",IF(IF(F98=1,G98,D98)="Available","Eligible",IF(IF(F98=1,G98,D98)="Unavailable","Unavailable","Unknown"))))</f>
        <v/>
      </c>
      <c r="I98" s="16">
        <f>IF(OR(A98="",C98="",E98="",NOT(IFERROR(AND(COUNTIF(Setup!$A$2:$A$11,C98)=1,COUNT(INDEX(Setup!$B$2:$D$11,MATCH(C98,Setup!$A$2:$A$11,0),0))=3,ISNUMBER(INDEX(Setup!$B$2:$B$11,MATCH(C98,Setup!$A$2:$A$11,0))),ISNUMBER(INDEX(Setup!$C$2:$C$11,MATCH(C98,Setup!$A$2:$A$11,0))),ISNUMBER(INDEX(Setup!$D$2:$D$11,MATCH(C98,Setup!$A$2:$A$11,0))),INDEX(Setup!$B$2:$B$11,MATCH(C98,Setup!$A$2:$A$11,0))&gt;=0,INDEX(Setup!$B$2:$B$11,MATCH(C98,Setup!$A$2:$A$11,0))&lt;=1439/1440,INDEX(Setup!$C$2:$C$11,MATCH(C98,Setup!$A$2:$A$11,0))&gt;=0,INDEX(Setup!$C$2:$C$11,MATCH(C98,Setup!$A$2:$A$11,0))&lt;=1439/1440,OR(INDEX(Setup!$D$2:$D$11,MATCH(C98,Setup!$A$2:$A$11,0))=0,INDEX(Setup!$D$2:$D$11,MATCH(C98,Setup!$A$2:$A$11,0))=1),INDEX(Setup!$C$2:$C$11,MATCH(C98,Setup!$A$2:$A$11,0))+INDEX(Setup!$D$2:$D$11,MATCH(C98,Setup!$A$2:$A$11,0))&gt;INDEX(Setup!$B$2:$B$11,MATCH(C98,Setup!$A$2:$A$11,0)),INDEX(Setup!$C$2:$C$11,MATCH(C98,Setup!$A$2:$A$11,0))+INDEX(Setup!$D$2:$D$11,MATCH(C98,Setup!$A$2:$A$11,0))-INDEX(Setup!$B$2:$B$11,MATCH(C98,Setup!$A$2:$A$11,0))&lt;=1),FALSE))),"",IFERROR(E98+INDEX(Setup!$B$2:$B$11,MATCH(C98,Setup!$A$2:$A$11,0)),""))</f>
        <v/>
      </c>
      <c r="J98" s="16">
        <f>IF(I98="","",IFERROR(E98+INDEX(Setup!$C$2:$C$11,MATCH(C98,Setup!$A$2:$A$11,0))+INDEX(Setup!$D$2:$D$11,MATCH(C98,Setup!$A$2:$A$11,0)),""))</f>
        <v/>
      </c>
      <c r="K98" s="17">
        <f>IF(H98="Eligible",IFERROR((J98-I98)*24,""),"")</f>
        <v/>
      </c>
    </row>
    <row r="99" ht="22" customHeight="1">
      <c r="A99" s="6">
        <f>IF(Availability!A99="","",Availability!A99)</f>
        <v/>
      </c>
      <c r="B99" s="6">
        <f>IF(Availability!B99="","",Availability!B99)</f>
        <v/>
      </c>
      <c r="C99" s="6">
        <f>IF(Availability!C99="","",Availability!C99)</f>
        <v/>
      </c>
      <c r="D99" s="6">
        <f>IF(Availability!D99="","",Availability!D99)</f>
        <v/>
      </c>
      <c r="E99" s="18">
        <f>IF(OR(A99="",B99="",NOT(IFERROR(AND(ISNUMBER(Setup!$F$2),Setup!$F$2=INT(Setup!$F$2),Setup!$F$2&gt;0,WEEKDAY(Setup!$F$2,2)=1),FALSE)),NOT(IFERROR(AND(ISNUMBER(B99),B99=INT(B99),B99&gt;=1,B99&lt;=7),FALSE))),"",Setup!$F$2+B99-1)</f>
        <v/>
      </c>
      <c r="F99" s="6">
        <f>IF(OR(A99="",C99="",E99=""),"",COUNTIF(Exceptions!$E$2:$E$101,A99&amp;"|"&amp;TEXT(E99,"yyyymmdd")&amp;"|"&amp;C99))</f>
        <v/>
      </c>
      <c r="G99" s="6">
        <f>IF(F99&lt;&gt;1,"",IFERROR(INDEX(Exceptions!$D$2:$D$101,MATCH(A99&amp;"|"&amp;TEXT(E99,"yyyymmdd")&amp;"|"&amp;C99,Exceptions!$E$2:$E$101,0)),""))</f>
        <v/>
      </c>
      <c r="H99" s="6">
        <f>IF(AND(A99="",B99="",C99="",D99=""),"",IF(OR(A99="",B99="",C99="",D99="",Availability!E99&lt;&gt;1,F99&gt;1,I99="",J99="",IFERROR(J99&lt;=I99,TRUE),IFERROR(J99-I99&gt;1,TRUE),COUNTIF(Setup!$H$2:$H$101,A99)&lt;&gt;1,COUNTIF(Setup!$J$2:$J$4,D99)&lt;&gt;1,AND(F99=1,COUNTIF(Setup!$J$2:$J$4,G99)&lt;&gt;1),COUNTIFS(Exceptions!$A$2:$A$101,A99,Exceptions!$B$2:$B$101,E99,Exceptions!$C$2:$C$101,C99)&lt;&gt;F99,NOT(IFERROR(AND(ISNUMBER(Setup!$F$2),Setup!$F$2=INT(Setup!$F$2),Setup!$F$2&gt;0,WEEKDAY(Setup!$F$2,2)=1),FALSE)),NOT(IFERROR(AND(ISNUMBER(B99),B99=INT(B99),B99&gt;=1,B99&lt;=7),FALSE))),"Review",IF(IF(F99=1,G99,D99)="Available","Eligible",IF(IF(F99=1,G99,D99)="Unavailable","Unavailable","Unknown"))))</f>
        <v/>
      </c>
      <c r="I99" s="19">
        <f>IF(OR(A99="",C99="",E99="",NOT(IFERROR(AND(COUNTIF(Setup!$A$2:$A$11,C99)=1,COUNT(INDEX(Setup!$B$2:$D$11,MATCH(C99,Setup!$A$2:$A$11,0),0))=3,ISNUMBER(INDEX(Setup!$B$2:$B$11,MATCH(C99,Setup!$A$2:$A$11,0))),ISNUMBER(INDEX(Setup!$C$2:$C$11,MATCH(C99,Setup!$A$2:$A$11,0))),ISNUMBER(INDEX(Setup!$D$2:$D$11,MATCH(C99,Setup!$A$2:$A$11,0))),INDEX(Setup!$B$2:$B$11,MATCH(C99,Setup!$A$2:$A$11,0))&gt;=0,INDEX(Setup!$B$2:$B$11,MATCH(C99,Setup!$A$2:$A$11,0))&lt;=1439/1440,INDEX(Setup!$C$2:$C$11,MATCH(C99,Setup!$A$2:$A$11,0))&gt;=0,INDEX(Setup!$C$2:$C$11,MATCH(C99,Setup!$A$2:$A$11,0))&lt;=1439/1440,OR(INDEX(Setup!$D$2:$D$11,MATCH(C99,Setup!$A$2:$A$11,0))=0,INDEX(Setup!$D$2:$D$11,MATCH(C99,Setup!$A$2:$A$11,0))=1),INDEX(Setup!$C$2:$C$11,MATCH(C99,Setup!$A$2:$A$11,0))+INDEX(Setup!$D$2:$D$11,MATCH(C99,Setup!$A$2:$A$11,0))&gt;INDEX(Setup!$B$2:$B$11,MATCH(C99,Setup!$A$2:$A$11,0)),INDEX(Setup!$C$2:$C$11,MATCH(C99,Setup!$A$2:$A$11,0))+INDEX(Setup!$D$2:$D$11,MATCH(C99,Setup!$A$2:$A$11,0))-INDEX(Setup!$B$2:$B$11,MATCH(C99,Setup!$A$2:$A$11,0))&lt;=1),FALSE))),"",IFERROR(E99+INDEX(Setup!$B$2:$B$11,MATCH(C99,Setup!$A$2:$A$11,0)),""))</f>
        <v/>
      </c>
      <c r="J99" s="19">
        <f>IF(I99="","",IFERROR(E99+INDEX(Setup!$C$2:$C$11,MATCH(C99,Setup!$A$2:$A$11,0))+INDEX(Setup!$D$2:$D$11,MATCH(C99,Setup!$A$2:$A$11,0)),""))</f>
        <v/>
      </c>
      <c r="K99" s="20">
        <f>IF(H99="Eligible",IFERROR((J99-I99)*24,""),"")</f>
        <v/>
      </c>
    </row>
    <row r="100" ht="22" customHeight="1">
      <c r="A100" s="2">
        <f>IF(Availability!A100="","",Availability!A100)</f>
        <v/>
      </c>
      <c r="B100" s="2">
        <f>IF(Availability!B100="","",Availability!B100)</f>
        <v/>
      </c>
      <c r="C100" s="2">
        <f>IF(Availability!C100="","",Availability!C100)</f>
        <v/>
      </c>
      <c r="D100" s="2">
        <f>IF(Availability!D100="","",Availability!D100)</f>
        <v/>
      </c>
      <c r="E100" s="15">
        <f>IF(OR(A100="",B100="",NOT(IFERROR(AND(ISNUMBER(Setup!$F$2),Setup!$F$2=INT(Setup!$F$2),Setup!$F$2&gt;0,WEEKDAY(Setup!$F$2,2)=1),FALSE)),NOT(IFERROR(AND(ISNUMBER(B100),B100=INT(B100),B100&gt;=1,B100&lt;=7),FALSE))),"",Setup!$F$2+B100-1)</f>
        <v/>
      </c>
      <c r="F100" s="2">
        <f>IF(OR(A100="",C100="",E100=""),"",COUNTIF(Exceptions!$E$2:$E$101,A100&amp;"|"&amp;TEXT(E100,"yyyymmdd")&amp;"|"&amp;C100))</f>
        <v/>
      </c>
      <c r="G100" s="2">
        <f>IF(F100&lt;&gt;1,"",IFERROR(INDEX(Exceptions!$D$2:$D$101,MATCH(A100&amp;"|"&amp;TEXT(E100,"yyyymmdd")&amp;"|"&amp;C100,Exceptions!$E$2:$E$101,0)),""))</f>
        <v/>
      </c>
      <c r="H100" s="2">
        <f>IF(AND(A100="",B100="",C100="",D100=""),"",IF(OR(A100="",B100="",C100="",D100="",Availability!E100&lt;&gt;1,F100&gt;1,I100="",J100="",IFERROR(J100&lt;=I100,TRUE),IFERROR(J100-I100&gt;1,TRUE),COUNTIF(Setup!$H$2:$H$101,A100)&lt;&gt;1,COUNTIF(Setup!$J$2:$J$4,D100)&lt;&gt;1,AND(F100=1,COUNTIF(Setup!$J$2:$J$4,G100)&lt;&gt;1),COUNTIFS(Exceptions!$A$2:$A$101,A100,Exceptions!$B$2:$B$101,E100,Exceptions!$C$2:$C$101,C100)&lt;&gt;F100,NOT(IFERROR(AND(ISNUMBER(Setup!$F$2),Setup!$F$2=INT(Setup!$F$2),Setup!$F$2&gt;0,WEEKDAY(Setup!$F$2,2)=1),FALSE)),NOT(IFERROR(AND(ISNUMBER(B100),B100=INT(B100),B100&gt;=1,B100&lt;=7),FALSE))),"Review",IF(IF(F100=1,G100,D100)="Available","Eligible",IF(IF(F100=1,G100,D100)="Unavailable","Unavailable","Unknown"))))</f>
        <v/>
      </c>
      <c r="I100" s="16">
        <f>IF(OR(A100="",C100="",E100="",NOT(IFERROR(AND(COUNTIF(Setup!$A$2:$A$11,C100)=1,COUNT(INDEX(Setup!$B$2:$D$11,MATCH(C100,Setup!$A$2:$A$11,0),0))=3,ISNUMBER(INDEX(Setup!$B$2:$B$11,MATCH(C100,Setup!$A$2:$A$11,0))),ISNUMBER(INDEX(Setup!$C$2:$C$11,MATCH(C100,Setup!$A$2:$A$11,0))),ISNUMBER(INDEX(Setup!$D$2:$D$11,MATCH(C100,Setup!$A$2:$A$11,0))),INDEX(Setup!$B$2:$B$11,MATCH(C100,Setup!$A$2:$A$11,0))&gt;=0,INDEX(Setup!$B$2:$B$11,MATCH(C100,Setup!$A$2:$A$11,0))&lt;=1439/1440,INDEX(Setup!$C$2:$C$11,MATCH(C100,Setup!$A$2:$A$11,0))&gt;=0,INDEX(Setup!$C$2:$C$11,MATCH(C100,Setup!$A$2:$A$11,0))&lt;=1439/1440,OR(INDEX(Setup!$D$2:$D$11,MATCH(C100,Setup!$A$2:$A$11,0))=0,INDEX(Setup!$D$2:$D$11,MATCH(C100,Setup!$A$2:$A$11,0))=1),INDEX(Setup!$C$2:$C$11,MATCH(C100,Setup!$A$2:$A$11,0))+INDEX(Setup!$D$2:$D$11,MATCH(C100,Setup!$A$2:$A$11,0))&gt;INDEX(Setup!$B$2:$B$11,MATCH(C100,Setup!$A$2:$A$11,0)),INDEX(Setup!$C$2:$C$11,MATCH(C100,Setup!$A$2:$A$11,0))+INDEX(Setup!$D$2:$D$11,MATCH(C100,Setup!$A$2:$A$11,0))-INDEX(Setup!$B$2:$B$11,MATCH(C100,Setup!$A$2:$A$11,0))&lt;=1),FALSE))),"",IFERROR(E100+INDEX(Setup!$B$2:$B$11,MATCH(C100,Setup!$A$2:$A$11,0)),""))</f>
        <v/>
      </c>
      <c r="J100" s="16">
        <f>IF(I100="","",IFERROR(E100+INDEX(Setup!$C$2:$C$11,MATCH(C100,Setup!$A$2:$A$11,0))+INDEX(Setup!$D$2:$D$11,MATCH(C100,Setup!$A$2:$A$11,0)),""))</f>
        <v/>
      </c>
      <c r="K100" s="17">
        <f>IF(H100="Eligible",IFERROR((J100-I100)*24,""),"")</f>
        <v/>
      </c>
    </row>
    <row r="101" ht="22" customHeight="1">
      <c r="A101" s="6">
        <f>IF(Availability!A101="","",Availability!A101)</f>
        <v/>
      </c>
      <c r="B101" s="6">
        <f>IF(Availability!B101="","",Availability!B101)</f>
        <v/>
      </c>
      <c r="C101" s="6">
        <f>IF(Availability!C101="","",Availability!C101)</f>
        <v/>
      </c>
      <c r="D101" s="6">
        <f>IF(Availability!D101="","",Availability!D101)</f>
        <v/>
      </c>
      <c r="E101" s="18">
        <f>IF(OR(A101="",B101="",NOT(IFERROR(AND(ISNUMBER(Setup!$F$2),Setup!$F$2=INT(Setup!$F$2),Setup!$F$2&gt;0,WEEKDAY(Setup!$F$2,2)=1),FALSE)),NOT(IFERROR(AND(ISNUMBER(B101),B101=INT(B101),B101&gt;=1,B101&lt;=7),FALSE))),"",Setup!$F$2+B101-1)</f>
        <v/>
      </c>
      <c r="F101" s="6">
        <f>IF(OR(A101="",C101="",E101=""),"",COUNTIF(Exceptions!$E$2:$E$101,A101&amp;"|"&amp;TEXT(E101,"yyyymmdd")&amp;"|"&amp;C101))</f>
        <v/>
      </c>
      <c r="G101" s="6">
        <f>IF(F101&lt;&gt;1,"",IFERROR(INDEX(Exceptions!$D$2:$D$101,MATCH(A101&amp;"|"&amp;TEXT(E101,"yyyymmdd")&amp;"|"&amp;C101,Exceptions!$E$2:$E$101,0)),""))</f>
        <v/>
      </c>
      <c r="H101" s="6">
        <f>IF(AND(A101="",B101="",C101="",D101=""),"",IF(OR(A101="",B101="",C101="",D101="",Availability!E101&lt;&gt;1,F101&gt;1,I101="",J101="",IFERROR(J101&lt;=I101,TRUE),IFERROR(J101-I101&gt;1,TRUE),COUNTIF(Setup!$H$2:$H$101,A101)&lt;&gt;1,COUNTIF(Setup!$J$2:$J$4,D101)&lt;&gt;1,AND(F101=1,COUNTIF(Setup!$J$2:$J$4,G101)&lt;&gt;1),COUNTIFS(Exceptions!$A$2:$A$101,A101,Exceptions!$B$2:$B$101,E101,Exceptions!$C$2:$C$101,C101)&lt;&gt;F101,NOT(IFERROR(AND(ISNUMBER(Setup!$F$2),Setup!$F$2=INT(Setup!$F$2),Setup!$F$2&gt;0,WEEKDAY(Setup!$F$2,2)=1),FALSE)),NOT(IFERROR(AND(ISNUMBER(B101),B101=INT(B101),B101&gt;=1,B101&lt;=7),FALSE))),"Review",IF(IF(F101=1,G101,D101)="Available","Eligible",IF(IF(F101=1,G101,D101)="Unavailable","Unavailable","Unknown"))))</f>
        <v/>
      </c>
      <c r="I101" s="19">
        <f>IF(OR(A101="",C101="",E101="",NOT(IFERROR(AND(COUNTIF(Setup!$A$2:$A$11,C101)=1,COUNT(INDEX(Setup!$B$2:$D$11,MATCH(C101,Setup!$A$2:$A$11,0),0))=3,ISNUMBER(INDEX(Setup!$B$2:$B$11,MATCH(C101,Setup!$A$2:$A$11,0))),ISNUMBER(INDEX(Setup!$C$2:$C$11,MATCH(C101,Setup!$A$2:$A$11,0))),ISNUMBER(INDEX(Setup!$D$2:$D$11,MATCH(C101,Setup!$A$2:$A$11,0))),INDEX(Setup!$B$2:$B$11,MATCH(C101,Setup!$A$2:$A$11,0))&gt;=0,INDEX(Setup!$B$2:$B$11,MATCH(C101,Setup!$A$2:$A$11,0))&lt;=1439/1440,INDEX(Setup!$C$2:$C$11,MATCH(C101,Setup!$A$2:$A$11,0))&gt;=0,INDEX(Setup!$C$2:$C$11,MATCH(C101,Setup!$A$2:$A$11,0))&lt;=1439/1440,OR(INDEX(Setup!$D$2:$D$11,MATCH(C101,Setup!$A$2:$A$11,0))=0,INDEX(Setup!$D$2:$D$11,MATCH(C101,Setup!$A$2:$A$11,0))=1),INDEX(Setup!$C$2:$C$11,MATCH(C101,Setup!$A$2:$A$11,0))+INDEX(Setup!$D$2:$D$11,MATCH(C101,Setup!$A$2:$A$11,0))&gt;INDEX(Setup!$B$2:$B$11,MATCH(C101,Setup!$A$2:$A$11,0)),INDEX(Setup!$C$2:$C$11,MATCH(C101,Setup!$A$2:$A$11,0))+INDEX(Setup!$D$2:$D$11,MATCH(C101,Setup!$A$2:$A$11,0))-INDEX(Setup!$B$2:$B$11,MATCH(C101,Setup!$A$2:$A$11,0))&lt;=1),FALSE))),"",IFERROR(E101+INDEX(Setup!$B$2:$B$11,MATCH(C101,Setup!$A$2:$A$11,0)),""))</f>
        <v/>
      </c>
      <c r="J101" s="19">
        <f>IF(I101="","",IFERROR(E101+INDEX(Setup!$C$2:$C$11,MATCH(C101,Setup!$A$2:$A$11,0))+INDEX(Setup!$D$2:$D$11,MATCH(C101,Setup!$A$2:$A$11,0)),""))</f>
        <v/>
      </c>
      <c r="K101" s="20">
        <f>IF(H101="Eligible",IFERROR((J101-I101)*24,""),"")</f>
        <v/>
      </c>
    </row>
    <row r="102"/>
    <row r="103"/>
    <row r="104" ht="22" customHeight="1">
      <c r="A104" s="10" t="inlineStr">
        <is>
          <t>All prefilled examples are fictional. Filter Eligibility for complete windows available for consideration.</t>
        </is>
      </c>
    </row>
    <row r="105" ht="22" customHeight="1">
      <c r="A105" s="10" t="inlineStr">
        <is>
          <t>Availability hours are neither paid nor billable hours. Do not sum potentially overlapping windows as coverage.</t>
        </is>
      </c>
    </row>
    <row r="106" ht="22" customHeight="1">
      <c r="A106" s="10" t="inlineStr">
        <is>
          <t>Review is not eligibility. Blank source rows produce no eligibility or hours. See Setup for input rules.</t>
        </is>
      </c>
    </row>
  </sheetData>
  <autoFilter ref="A1:K101"/>
  <conditionalFormatting sqref="A2:K101">
    <cfRule type="expression" priority="1" dxfId="0">
      <formula>$H2="Review"</formula>
    </cfRule>
    <cfRule type="expression" priority="2" dxfId="1">
      <formula>$H2="Unknown"</formula>
    </cfRule>
    <cfRule type="expression" priority="3" dxfId="2">
      <formula>$H2="Eligible"</formula>
    </cfRule>
    <cfRule type="expression" priority="4" dxfId="3">
      <formula>$H2="Unavailable"</formula>
    </cfRule>
  </conditionalFormatting>
  <printOptions horizontalCentered="1"/>
  <pageMargins left="0.75" right="0.75" top="1" bottom="1" header="0.5" footer="0.5"/>
  <pageSetup orientation="landscape" paperSize="8" fitToHeight="0" fitToWidth="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E10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19" customWidth="1" min="2" max="2"/>
    <col width="19" customWidth="1" min="3" max="3"/>
    <col width="25" customWidth="1" min="4" max="4"/>
    <col width="20" customWidth="1" min="5" max="5"/>
  </cols>
  <sheetData>
    <row r="1" ht="34" customHeight="1">
      <c r="A1" s="1" t="inlineStr">
        <is>
          <t>Guard ID</t>
        </is>
      </c>
      <c r="B1" s="1" t="inlineStr">
        <is>
          <t>Weekday Number</t>
        </is>
      </c>
      <c r="C1" s="1" t="inlineStr">
        <is>
          <t>Window ID</t>
        </is>
      </c>
      <c r="D1" s="1" t="inlineStr">
        <is>
          <t>Recurring Response</t>
        </is>
      </c>
      <c r="E1" s="1" t="inlineStr">
        <is>
          <t>Duplicate Count</t>
        </is>
      </c>
    </row>
    <row r="2" ht="22" customHeight="1">
      <c r="A2" s="11" t="inlineStr">
        <is>
          <t>FIC-01</t>
        </is>
      </c>
      <c r="B2" s="11" t="n">
        <v>1</v>
      </c>
      <c r="C2" s="11" t="inlineStr">
        <is>
          <t>DAY</t>
        </is>
      </c>
      <c r="D2" s="11" t="inlineStr">
        <is>
          <t>Available</t>
        </is>
      </c>
      <c r="E2" s="2">
        <f>IF(COUNTA(A2:D2)=0,"",COUNTIFS($A$2:$A$101,A2,$B$2:$B$101,B2,$C$2:$C$101,C2))</f>
        <v/>
      </c>
    </row>
    <row r="3" ht="22" customHeight="1">
      <c r="A3" s="11" t="inlineStr">
        <is>
          <t>FIC-01</t>
        </is>
      </c>
      <c r="B3" s="11" t="n">
        <v>3</v>
      </c>
      <c r="C3" s="11" t="inlineStr">
        <is>
          <t>NIGHT</t>
        </is>
      </c>
      <c r="D3" s="11" t="inlineStr">
        <is>
          <t>Available</t>
        </is>
      </c>
      <c r="E3" s="6">
        <f>IF(COUNTA(A3:D3)=0,"",COUNTIFS($A$2:$A$101,A3,$B$2:$B$101,B3,$C$2:$C$101,C3))</f>
        <v/>
      </c>
    </row>
    <row r="4" ht="22" customHeight="1">
      <c r="A4" s="11" t="inlineStr">
        <is>
          <t>FIC-02</t>
        </is>
      </c>
      <c r="B4" s="11" t="n">
        <v>1</v>
      </c>
      <c r="C4" s="11" t="inlineStr">
        <is>
          <t>DAY</t>
        </is>
      </c>
      <c r="D4" s="11" t="inlineStr">
        <is>
          <t>Unavailable</t>
        </is>
      </c>
      <c r="E4" s="2">
        <f>IF(COUNTA(A4:D4)=0,"",COUNTIFS($A$2:$A$101,A4,$B$2:$B$101,B4,$C$2:$C$101,C4))</f>
        <v/>
      </c>
    </row>
    <row r="5" ht="22" customHeight="1">
      <c r="A5" s="11" t="inlineStr">
        <is>
          <t>FIC-02</t>
        </is>
      </c>
      <c r="B5" s="11" t="n">
        <v>3</v>
      </c>
      <c r="C5" s="11" t="inlineStr">
        <is>
          <t>NIGHT</t>
        </is>
      </c>
      <c r="D5" s="11" t="inlineStr">
        <is>
          <t>Available</t>
        </is>
      </c>
      <c r="E5" s="6">
        <f>IF(COUNTA(A5:D5)=0,"",COUNTIFS($A$2:$A$101,A5,$B$2:$B$101,B5,$C$2:$C$101,C5))</f>
        <v/>
      </c>
    </row>
    <row r="6" ht="22" customHeight="1">
      <c r="A6" s="11" t="inlineStr">
        <is>
          <t>FIC-03</t>
        </is>
      </c>
      <c r="B6" s="11" t="n">
        <v>1</v>
      </c>
      <c r="C6" s="11" t="inlineStr">
        <is>
          <t>DAY</t>
        </is>
      </c>
      <c r="D6" s="11" t="inlineStr">
        <is>
          <t>Unknown</t>
        </is>
      </c>
      <c r="E6" s="2">
        <f>IF(COUNTA(A6:D6)=0,"",COUNTIFS($A$2:$A$101,A6,$B$2:$B$101,B6,$C$2:$C$101,C6))</f>
        <v/>
      </c>
    </row>
    <row r="7" ht="22" customHeight="1">
      <c r="A7" s="11" t="inlineStr">
        <is>
          <t>FIC-03</t>
        </is>
      </c>
      <c r="B7" s="11" t="n">
        <v>3</v>
      </c>
      <c r="C7" s="11" t="inlineStr">
        <is>
          <t>NIGHT</t>
        </is>
      </c>
      <c r="D7" s="11" t="inlineStr">
        <is>
          <t>Available</t>
        </is>
      </c>
      <c r="E7" s="6">
        <f>IF(COUNTA(A7:D7)=0,"",COUNTIFS($A$2:$A$101,A7,$B$2:$B$101,B7,$C$2:$C$101,C7))</f>
        <v/>
      </c>
    </row>
    <row r="8" ht="22" customHeight="1">
      <c r="A8" s="11" t="inlineStr">
        <is>
          <t>FIC-04</t>
        </is>
      </c>
      <c r="B8" s="11" t="n">
        <v>1</v>
      </c>
      <c r="C8" s="11" t="inlineStr">
        <is>
          <t>DAY</t>
        </is>
      </c>
      <c r="D8" s="11" t="inlineStr">
        <is>
          <t>Available</t>
        </is>
      </c>
      <c r="E8" s="2">
        <f>IF(COUNTA(A8:D8)=0,"",COUNTIFS($A$2:$A$101,A8,$B$2:$B$101,B8,$C$2:$C$101,C8))</f>
        <v/>
      </c>
    </row>
    <row r="9" ht="22" customHeight="1">
      <c r="A9" s="11" t="inlineStr">
        <is>
          <t>FIC-04</t>
        </is>
      </c>
      <c r="B9" s="11" t="n">
        <v>3</v>
      </c>
      <c r="C9" s="11" t="inlineStr">
        <is>
          <t>NIGHT</t>
        </is>
      </c>
      <c r="D9" s="11" t="inlineStr">
        <is>
          <t>Available</t>
        </is>
      </c>
      <c r="E9" s="6">
        <f>IF(COUNTA(A9:D9)=0,"",COUNTIFS($A$2:$A$101,A9,$B$2:$B$101,B9,$C$2:$C$101,C9))</f>
        <v/>
      </c>
    </row>
    <row r="10" ht="22" customHeight="1">
      <c r="A10" s="11" t="inlineStr">
        <is>
          <t>FIC-05</t>
        </is>
      </c>
      <c r="B10" s="11" t="n">
        <v>1</v>
      </c>
      <c r="C10" s="11" t="inlineStr">
        <is>
          <t>DAY</t>
        </is>
      </c>
      <c r="D10" s="11" t="inlineStr">
        <is>
          <t>Available</t>
        </is>
      </c>
      <c r="E10" s="2">
        <f>IF(COUNTA(A10:D10)=0,"",COUNTIFS($A$2:$A$101,A10,$B$2:$B$101,B10,$C$2:$C$101,C10))</f>
        <v/>
      </c>
    </row>
    <row r="11" ht="22" customHeight="1">
      <c r="A11" s="11" t="inlineStr">
        <is>
          <t>FIC-05</t>
        </is>
      </c>
      <c r="B11" s="11" t="n">
        <v>3</v>
      </c>
      <c r="C11" s="11" t="inlineStr">
        <is>
          <t>NIGHT</t>
        </is>
      </c>
      <c r="D11" s="11" t="inlineStr">
        <is>
          <t>Available</t>
        </is>
      </c>
      <c r="E11" s="6">
        <f>IF(COUNTA(A11:D11)=0,"",COUNTIFS($A$2:$A$101,A11,$B$2:$B$101,B11,$C$2:$C$101,C11))</f>
        <v/>
      </c>
    </row>
    <row r="12" ht="22" customHeight="1">
      <c r="A12" s="11" t="n"/>
      <c r="B12" s="11" t="n"/>
      <c r="C12" s="11" t="n"/>
      <c r="D12" s="11" t="n"/>
      <c r="E12" s="2">
        <f>IF(COUNTA(A12:D12)=0,"",COUNTIFS($A$2:$A$101,A12,$B$2:$B$101,B12,$C$2:$C$101,C12))</f>
        <v/>
      </c>
    </row>
    <row r="13" ht="22" customHeight="1">
      <c r="A13" s="11" t="n"/>
      <c r="B13" s="11" t="n"/>
      <c r="C13" s="11" t="n"/>
      <c r="D13" s="11" t="n"/>
      <c r="E13" s="6">
        <f>IF(COUNTA(A13:D13)=0,"",COUNTIFS($A$2:$A$101,A13,$B$2:$B$101,B13,$C$2:$C$101,C13))</f>
        <v/>
      </c>
    </row>
    <row r="14" ht="22" customHeight="1">
      <c r="A14" s="11" t="n"/>
      <c r="B14" s="11" t="n"/>
      <c r="C14" s="11" t="n"/>
      <c r="D14" s="11" t="n"/>
      <c r="E14" s="2">
        <f>IF(COUNTA(A14:D14)=0,"",COUNTIFS($A$2:$A$101,A14,$B$2:$B$101,B14,$C$2:$C$101,C14))</f>
        <v/>
      </c>
    </row>
    <row r="15" ht="22" customHeight="1">
      <c r="A15" s="11" t="n"/>
      <c r="B15" s="11" t="n"/>
      <c r="C15" s="11" t="n"/>
      <c r="D15" s="11" t="n"/>
      <c r="E15" s="6">
        <f>IF(COUNTA(A15:D15)=0,"",COUNTIFS($A$2:$A$101,A15,$B$2:$B$101,B15,$C$2:$C$101,C15))</f>
        <v/>
      </c>
    </row>
    <row r="16" ht="22" customHeight="1">
      <c r="A16" s="11" t="n"/>
      <c r="B16" s="11" t="n"/>
      <c r="C16" s="11" t="n"/>
      <c r="D16" s="11" t="n"/>
      <c r="E16" s="2">
        <f>IF(COUNTA(A16:D16)=0,"",COUNTIFS($A$2:$A$101,A16,$B$2:$B$101,B16,$C$2:$C$101,C16))</f>
        <v/>
      </c>
    </row>
    <row r="17" ht="22" customHeight="1">
      <c r="A17" s="11" t="n"/>
      <c r="B17" s="11" t="n"/>
      <c r="C17" s="11" t="n"/>
      <c r="D17" s="11" t="n"/>
      <c r="E17" s="6">
        <f>IF(COUNTA(A17:D17)=0,"",COUNTIFS($A$2:$A$101,A17,$B$2:$B$101,B17,$C$2:$C$101,C17))</f>
        <v/>
      </c>
    </row>
    <row r="18" ht="22" customHeight="1">
      <c r="A18" s="11" t="n"/>
      <c r="B18" s="11" t="n"/>
      <c r="C18" s="11" t="n"/>
      <c r="D18" s="11" t="n"/>
      <c r="E18" s="2">
        <f>IF(COUNTA(A18:D18)=0,"",COUNTIFS($A$2:$A$101,A18,$B$2:$B$101,B18,$C$2:$C$101,C18))</f>
        <v/>
      </c>
    </row>
    <row r="19" ht="22" customHeight="1">
      <c r="A19" s="11" t="n"/>
      <c r="B19" s="11" t="n"/>
      <c r="C19" s="11" t="n"/>
      <c r="D19" s="11" t="n"/>
      <c r="E19" s="6">
        <f>IF(COUNTA(A19:D19)=0,"",COUNTIFS($A$2:$A$101,A19,$B$2:$B$101,B19,$C$2:$C$101,C19))</f>
        <v/>
      </c>
    </row>
    <row r="20" ht="22" customHeight="1">
      <c r="A20" s="11" t="n"/>
      <c r="B20" s="11" t="n"/>
      <c r="C20" s="11" t="n"/>
      <c r="D20" s="11" t="n"/>
      <c r="E20" s="2">
        <f>IF(COUNTA(A20:D20)=0,"",COUNTIFS($A$2:$A$101,A20,$B$2:$B$101,B20,$C$2:$C$101,C20))</f>
        <v/>
      </c>
    </row>
    <row r="21" ht="22" customHeight="1">
      <c r="A21" s="11" t="n"/>
      <c r="B21" s="11" t="n"/>
      <c r="C21" s="11" t="n"/>
      <c r="D21" s="11" t="n"/>
      <c r="E21" s="6">
        <f>IF(COUNTA(A21:D21)=0,"",COUNTIFS($A$2:$A$101,A21,$B$2:$B$101,B21,$C$2:$C$101,C21))</f>
        <v/>
      </c>
    </row>
    <row r="22" ht="22" customHeight="1">
      <c r="A22" s="11" t="n"/>
      <c r="B22" s="11" t="n"/>
      <c r="C22" s="11" t="n"/>
      <c r="D22" s="11" t="n"/>
      <c r="E22" s="2">
        <f>IF(COUNTA(A22:D22)=0,"",COUNTIFS($A$2:$A$101,A22,$B$2:$B$101,B22,$C$2:$C$101,C22))</f>
        <v/>
      </c>
    </row>
    <row r="23" ht="22" customHeight="1">
      <c r="A23" s="11" t="n"/>
      <c r="B23" s="11" t="n"/>
      <c r="C23" s="11" t="n"/>
      <c r="D23" s="11" t="n"/>
      <c r="E23" s="6">
        <f>IF(COUNTA(A23:D23)=0,"",COUNTIFS($A$2:$A$101,A23,$B$2:$B$101,B23,$C$2:$C$101,C23))</f>
        <v/>
      </c>
    </row>
    <row r="24" ht="22" customHeight="1">
      <c r="A24" s="11" t="n"/>
      <c r="B24" s="11" t="n"/>
      <c r="C24" s="11" t="n"/>
      <c r="D24" s="11" t="n"/>
      <c r="E24" s="2">
        <f>IF(COUNTA(A24:D24)=0,"",COUNTIFS($A$2:$A$101,A24,$B$2:$B$101,B24,$C$2:$C$101,C24))</f>
        <v/>
      </c>
    </row>
    <row r="25" ht="22" customHeight="1">
      <c r="A25" s="11" t="n"/>
      <c r="B25" s="11" t="n"/>
      <c r="C25" s="11" t="n"/>
      <c r="D25" s="11" t="n"/>
      <c r="E25" s="6">
        <f>IF(COUNTA(A25:D25)=0,"",COUNTIFS($A$2:$A$101,A25,$B$2:$B$101,B25,$C$2:$C$101,C25))</f>
        <v/>
      </c>
    </row>
    <row r="26" ht="22" customHeight="1">
      <c r="A26" s="11" t="n"/>
      <c r="B26" s="11" t="n"/>
      <c r="C26" s="11" t="n"/>
      <c r="D26" s="11" t="n"/>
      <c r="E26" s="2">
        <f>IF(COUNTA(A26:D26)=0,"",COUNTIFS($A$2:$A$101,A26,$B$2:$B$101,B26,$C$2:$C$101,C26))</f>
        <v/>
      </c>
    </row>
    <row r="27" ht="22" customHeight="1">
      <c r="A27" s="11" t="n"/>
      <c r="B27" s="11" t="n"/>
      <c r="C27" s="11" t="n"/>
      <c r="D27" s="11" t="n"/>
      <c r="E27" s="6">
        <f>IF(COUNTA(A27:D27)=0,"",COUNTIFS($A$2:$A$101,A27,$B$2:$B$101,B27,$C$2:$C$101,C27))</f>
        <v/>
      </c>
    </row>
    <row r="28" ht="22" customHeight="1">
      <c r="A28" s="11" t="n"/>
      <c r="B28" s="11" t="n"/>
      <c r="C28" s="11" t="n"/>
      <c r="D28" s="11" t="n"/>
      <c r="E28" s="2">
        <f>IF(COUNTA(A28:D28)=0,"",COUNTIFS($A$2:$A$101,A28,$B$2:$B$101,B28,$C$2:$C$101,C28))</f>
        <v/>
      </c>
    </row>
    <row r="29" ht="22" customHeight="1">
      <c r="A29" s="11" t="n"/>
      <c r="B29" s="11" t="n"/>
      <c r="C29" s="11" t="n"/>
      <c r="D29" s="11" t="n"/>
      <c r="E29" s="6">
        <f>IF(COUNTA(A29:D29)=0,"",COUNTIFS($A$2:$A$101,A29,$B$2:$B$101,B29,$C$2:$C$101,C29))</f>
        <v/>
      </c>
    </row>
    <row r="30" ht="22" customHeight="1">
      <c r="A30" s="11" t="n"/>
      <c r="B30" s="11" t="n"/>
      <c r="C30" s="11" t="n"/>
      <c r="D30" s="11" t="n"/>
      <c r="E30" s="2">
        <f>IF(COUNTA(A30:D30)=0,"",COUNTIFS($A$2:$A$101,A30,$B$2:$B$101,B30,$C$2:$C$101,C30))</f>
        <v/>
      </c>
    </row>
    <row r="31" ht="22" customHeight="1">
      <c r="A31" s="11" t="n"/>
      <c r="B31" s="11" t="n"/>
      <c r="C31" s="11" t="n"/>
      <c r="D31" s="11" t="n"/>
      <c r="E31" s="6">
        <f>IF(COUNTA(A31:D31)=0,"",COUNTIFS($A$2:$A$101,A31,$B$2:$B$101,B31,$C$2:$C$101,C31))</f>
        <v/>
      </c>
    </row>
    <row r="32" ht="22" customHeight="1">
      <c r="A32" s="11" t="n"/>
      <c r="B32" s="11" t="n"/>
      <c r="C32" s="11" t="n"/>
      <c r="D32" s="11" t="n"/>
      <c r="E32" s="2">
        <f>IF(COUNTA(A32:D32)=0,"",COUNTIFS($A$2:$A$101,A32,$B$2:$B$101,B32,$C$2:$C$101,C32))</f>
        <v/>
      </c>
    </row>
    <row r="33" ht="22" customHeight="1">
      <c r="A33" s="11" t="n"/>
      <c r="B33" s="11" t="n"/>
      <c r="C33" s="11" t="n"/>
      <c r="D33" s="11" t="n"/>
      <c r="E33" s="6">
        <f>IF(COUNTA(A33:D33)=0,"",COUNTIFS($A$2:$A$101,A33,$B$2:$B$101,B33,$C$2:$C$101,C33))</f>
        <v/>
      </c>
    </row>
    <row r="34" ht="22" customHeight="1">
      <c r="A34" s="11" t="n"/>
      <c r="B34" s="11" t="n"/>
      <c r="C34" s="11" t="n"/>
      <c r="D34" s="11" t="n"/>
      <c r="E34" s="2">
        <f>IF(COUNTA(A34:D34)=0,"",COUNTIFS($A$2:$A$101,A34,$B$2:$B$101,B34,$C$2:$C$101,C34))</f>
        <v/>
      </c>
    </row>
    <row r="35" ht="22" customHeight="1">
      <c r="A35" s="11" t="n"/>
      <c r="B35" s="11" t="n"/>
      <c r="C35" s="11" t="n"/>
      <c r="D35" s="11" t="n"/>
      <c r="E35" s="6">
        <f>IF(COUNTA(A35:D35)=0,"",COUNTIFS($A$2:$A$101,A35,$B$2:$B$101,B35,$C$2:$C$101,C35))</f>
        <v/>
      </c>
    </row>
    <row r="36" ht="22" customHeight="1">
      <c r="A36" s="11" t="n"/>
      <c r="B36" s="11" t="n"/>
      <c r="C36" s="11" t="n"/>
      <c r="D36" s="11" t="n"/>
      <c r="E36" s="2">
        <f>IF(COUNTA(A36:D36)=0,"",COUNTIFS($A$2:$A$101,A36,$B$2:$B$101,B36,$C$2:$C$101,C36))</f>
        <v/>
      </c>
    </row>
    <row r="37" ht="22" customHeight="1">
      <c r="A37" s="11" t="n"/>
      <c r="B37" s="11" t="n"/>
      <c r="C37" s="11" t="n"/>
      <c r="D37" s="11" t="n"/>
      <c r="E37" s="6">
        <f>IF(COUNTA(A37:D37)=0,"",COUNTIFS($A$2:$A$101,A37,$B$2:$B$101,B37,$C$2:$C$101,C37))</f>
        <v/>
      </c>
    </row>
    <row r="38" ht="22" customHeight="1">
      <c r="A38" s="11" t="n"/>
      <c r="B38" s="11" t="n"/>
      <c r="C38" s="11" t="n"/>
      <c r="D38" s="11" t="n"/>
      <c r="E38" s="2">
        <f>IF(COUNTA(A38:D38)=0,"",COUNTIFS($A$2:$A$101,A38,$B$2:$B$101,B38,$C$2:$C$101,C38))</f>
        <v/>
      </c>
    </row>
    <row r="39" ht="22" customHeight="1">
      <c r="A39" s="11" t="n"/>
      <c r="B39" s="11" t="n"/>
      <c r="C39" s="11" t="n"/>
      <c r="D39" s="11" t="n"/>
      <c r="E39" s="6">
        <f>IF(COUNTA(A39:D39)=0,"",COUNTIFS($A$2:$A$101,A39,$B$2:$B$101,B39,$C$2:$C$101,C39))</f>
        <v/>
      </c>
    </row>
    <row r="40" ht="22" customHeight="1">
      <c r="A40" s="11" t="n"/>
      <c r="B40" s="11" t="n"/>
      <c r="C40" s="11" t="n"/>
      <c r="D40" s="11" t="n"/>
      <c r="E40" s="2">
        <f>IF(COUNTA(A40:D40)=0,"",COUNTIFS($A$2:$A$101,A40,$B$2:$B$101,B40,$C$2:$C$101,C40))</f>
        <v/>
      </c>
    </row>
    <row r="41" ht="22" customHeight="1">
      <c r="A41" s="11" t="n"/>
      <c r="B41" s="11" t="n"/>
      <c r="C41" s="11" t="n"/>
      <c r="D41" s="11" t="n"/>
      <c r="E41" s="6">
        <f>IF(COUNTA(A41:D41)=0,"",COUNTIFS($A$2:$A$101,A41,$B$2:$B$101,B41,$C$2:$C$101,C41))</f>
        <v/>
      </c>
    </row>
    <row r="42" ht="22" customHeight="1">
      <c r="A42" s="11" t="n"/>
      <c r="B42" s="11" t="n"/>
      <c r="C42" s="11" t="n"/>
      <c r="D42" s="11" t="n"/>
      <c r="E42" s="2">
        <f>IF(COUNTA(A42:D42)=0,"",COUNTIFS($A$2:$A$101,A42,$B$2:$B$101,B42,$C$2:$C$101,C42))</f>
        <v/>
      </c>
    </row>
    <row r="43" ht="22" customHeight="1">
      <c r="A43" s="11" t="n"/>
      <c r="B43" s="11" t="n"/>
      <c r="C43" s="11" t="n"/>
      <c r="D43" s="11" t="n"/>
      <c r="E43" s="6">
        <f>IF(COUNTA(A43:D43)=0,"",COUNTIFS($A$2:$A$101,A43,$B$2:$B$101,B43,$C$2:$C$101,C43))</f>
        <v/>
      </c>
    </row>
    <row r="44" ht="22" customHeight="1">
      <c r="A44" s="11" t="n"/>
      <c r="B44" s="11" t="n"/>
      <c r="C44" s="11" t="n"/>
      <c r="D44" s="11" t="n"/>
      <c r="E44" s="2">
        <f>IF(COUNTA(A44:D44)=0,"",COUNTIFS($A$2:$A$101,A44,$B$2:$B$101,B44,$C$2:$C$101,C44))</f>
        <v/>
      </c>
    </row>
    <row r="45" ht="22" customHeight="1">
      <c r="A45" s="11" t="n"/>
      <c r="B45" s="11" t="n"/>
      <c r="C45" s="11" t="n"/>
      <c r="D45" s="11" t="n"/>
      <c r="E45" s="6">
        <f>IF(COUNTA(A45:D45)=0,"",COUNTIFS($A$2:$A$101,A45,$B$2:$B$101,B45,$C$2:$C$101,C45))</f>
        <v/>
      </c>
    </row>
    <row r="46" ht="22" customHeight="1">
      <c r="A46" s="11" t="n"/>
      <c r="B46" s="11" t="n"/>
      <c r="C46" s="11" t="n"/>
      <c r="D46" s="11" t="n"/>
      <c r="E46" s="2">
        <f>IF(COUNTA(A46:D46)=0,"",COUNTIFS($A$2:$A$101,A46,$B$2:$B$101,B46,$C$2:$C$101,C46))</f>
        <v/>
      </c>
    </row>
    <row r="47" ht="22" customHeight="1">
      <c r="A47" s="11" t="n"/>
      <c r="B47" s="11" t="n"/>
      <c r="C47" s="11" t="n"/>
      <c r="D47" s="11" t="n"/>
      <c r="E47" s="6">
        <f>IF(COUNTA(A47:D47)=0,"",COUNTIFS($A$2:$A$101,A47,$B$2:$B$101,B47,$C$2:$C$101,C47))</f>
        <v/>
      </c>
    </row>
    <row r="48" ht="22" customHeight="1">
      <c r="A48" s="11" t="n"/>
      <c r="B48" s="11" t="n"/>
      <c r="C48" s="11" t="n"/>
      <c r="D48" s="11" t="n"/>
      <c r="E48" s="2">
        <f>IF(COUNTA(A48:D48)=0,"",COUNTIFS($A$2:$A$101,A48,$B$2:$B$101,B48,$C$2:$C$101,C48))</f>
        <v/>
      </c>
    </row>
    <row r="49" ht="22" customHeight="1">
      <c r="A49" s="11" t="n"/>
      <c r="B49" s="11" t="n"/>
      <c r="C49" s="11" t="n"/>
      <c r="D49" s="11" t="n"/>
      <c r="E49" s="6">
        <f>IF(COUNTA(A49:D49)=0,"",COUNTIFS($A$2:$A$101,A49,$B$2:$B$101,B49,$C$2:$C$101,C49))</f>
        <v/>
      </c>
    </row>
    <row r="50" ht="22" customHeight="1">
      <c r="A50" s="11" t="n"/>
      <c r="B50" s="11" t="n"/>
      <c r="C50" s="11" t="n"/>
      <c r="D50" s="11" t="n"/>
      <c r="E50" s="2">
        <f>IF(COUNTA(A50:D50)=0,"",COUNTIFS($A$2:$A$101,A50,$B$2:$B$101,B50,$C$2:$C$101,C50))</f>
        <v/>
      </c>
    </row>
    <row r="51" ht="22" customHeight="1">
      <c r="A51" s="11" t="n"/>
      <c r="B51" s="11" t="n"/>
      <c r="C51" s="11" t="n"/>
      <c r="D51" s="11" t="n"/>
      <c r="E51" s="6">
        <f>IF(COUNTA(A51:D51)=0,"",COUNTIFS($A$2:$A$101,A51,$B$2:$B$101,B51,$C$2:$C$101,C51))</f>
        <v/>
      </c>
    </row>
    <row r="52" ht="22" customHeight="1">
      <c r="A52" s="11" t="n"/>
      <c r="B52" s="11" t="n"/>
      <c r="C52" s="11" t="n"/>
      <c r="D52" s="11" t="n"/>
      <c r="E52" s="2">
        <f>IF(COUNTA(A52:D52)=0,"",COUNTIFS($A$2:$A$101,A52,$B$2:$B$101,B52,$C$2:$C$101,C52))</f>
        <v/>
      </c>
    </row>
    <row r="53" ht="22" customHeight="1">
      <c r="A53" s="11" t="n"/>
      <c r="B53" s="11" t="n"/>
      <c r="C53" s="11" t="n"/>
      <c r="D53" s="11" t="n"/>
      <c r="E53" s="6">
        <f>IF(COUNTA(A53:D53)=0,"",COUNTIFS($A$2:$A$101,A53,$B$2:$B$101,B53,$C$2:$C$101,C53))</f>
        <v/>
      </c>
    </row>
    <row r="54" ht="22" customHeight="1">
      <c r="A54" s="11" t="n"/>
      <c r="B54" s="11" t="n"/>
      <c r="C54" s="11" t="n"/>
      <c r="D54" s="11" t="n"/>
      <c r="E54" s="2">
        <f>IF(COUNTA(A54:D54)=0,"",COUNTIFS($A$2:$A$101,A54,$B$2:$B$101,B54,$C$2:$C$101,C54))</f>
        <v/>
      </c>
    </row>
    <row r="55" ht="22" customHeight="1">
      <c r="A55" s="11" t="n"/>
      <c r="B55" s="11" t="n"/>
      <c r="C55" s="11" t="n"/>
      <c r="D55" s="11" t="n"/>
      <c r="E55" s="6">
        <f>IF(COUNTA(A55:D55)=0,"",COUNTIFS($A$2:$A$101,A55,$B$2:$B$101,B55,$C$2:$C$101,C55))</f>
        <v/>
      </c>
    </row>
    <row r="56" ht="22" customHeight="1">
      <c r="A56" s="11" t="n"/>
      <c r="B56" s="11" t="n"/>
      <c r="C56" s="11" t="n"/>
      <c r="D56" s="11" t="n"/>
      <c r="E56" s="2">
        <f>IF(COUNTA(A56:D56)=0,"",COUNTIFS($A$2:$A$101,A56,$B$2:$B$101,B56,$C$2:$C$101,C56))</f>
        <v/>
      </c>
    </row>
    <row r="57" ht="22" customHeight="1">
      <c r="A57" s="11" t="n"/>
      <c r="B57" s="11" t="n"/>
      <c r="C57" s="11" t="n"/>
      <c r="D57" s="11" t="n"/>
      <c r="E57" s="6">
        <f>IF(COUNTA(A57:D57)=0,"",COUNTIFS($A$2:$A$101,A57,$B$2:$B$101,B57,$C$2:$C$101,C57))</f>
        <v/>
      </c>
    </row>
    <row r="58" ht="22" customHeight="1">
      <c r="A58" s="11" t="n"/>
      <c r="B58" s="11" t="n"/>
      <c r="C58" s="11" t="n"/>
      <c r="D58" s="11" t="n"/>
      <c r="E58" s="2">
        <f>IF(COUNTA(A58:D58)=0,"",COUNTIFS($A$2:$A$101,A58,$B$2:$B$101,B58,$C$2:$C$101,C58))</f>
        <v/>
      </c>
    </row>
    <row r="59" ht="22" customHeight="1">
      <c r="A59" s="11" t="n"/>
      <c r="B59" s="11" t="n"/>
      <c r="C59" s="11" t="n"/>
      <c r="D59" s="11" t="n"/>
      <c r="E59" s="6">
        <f>IF(COUNTA(A59:D59)=0,"",COUNTIFS($A$2:$A$101,A59,$B$2:$B$101,B59,$C$2:$C$101,C59))</f>
        <v/>
      </c>
    </row>
    <row r="60" ht="22" customHeight="1">
      <c r="A60" s="11" t="n"/>
      <c r="B60" s="11" t="n"/>
      <c r="C60" s="11" t="n"/>
      <c r="D60" s="11" t="n"/>
      <c r="E60" s="2">
        <f>IF(COUNTA(A60:D60)=0,"",COUNTIFS($A$2:$A$101,A60,$B$2:$B$101,B60,$C$2:$C$101,C60))</f>
        <v/>
      </c>
    </row>
    <row r="61" ht="22" customHeight="1">
      <c r="A61" s="11" t="n"/>
      <c r="B61" s="11" t="n"/>
      <c r="C61" s="11" t="n"/>
      <c r="D61" s="11" t="n"/>
      <c r="E61" s="6">
        <f>IF(COUNTA(A61:D61)=0,"",COUNTIFS($A$2:$A$101,A61,$B$2:$B$101,B61,$C$2:$C$101,C61))</f>
        <v/>
      </c>
    </row>
    <row r="62" ht="22" customHeight="1">
      <c r="A62" s="11" t="n"/>
      <c r="B62" s="11" t="n"/>
      <c r="C62" s="11" t="n"/>
      <c r="D62" s="11" t="n"/>
      <c r="E62" s="2">
        <f>IF(COUNTA(A62:D62)=0,"",COUNTIFS($A$2:$A$101,A62,$B$2:$B$101,B62,$C$2:$C$101,C62))</f>
        <v/>
      </c>
    </row>
    <row r="63" ht="22" customHeight="1">
      <c r="A63" s="11" t="n"/>
      <c r="B63" s="11" t="n"/>
      <c r="C63" s="11" t="n"/>
      <c r="D63" s="11" t="n"/>
      <c r="E63" s="6">
        <f>IF(COUNTA(A63:D63)=0,"",COUNTIFS($A$2:$A$101,A63,$B$2:$B$101,B63,$C$2:$C$101,C63))</f>
        <v/>
      </c>
    </row>
    <row r="64" ht="22" customHeight="1">
      <c r="A64" s="11" t="n"/>
      <c r="B64" s="11" t="n"/>
      <c r="C64" s="11" t="n"/>
      <c r="D64" s="11" t="n"/>
      <c r="E64" s="2">
        <f>IF(COUNTA(A64:D64)=0,"",COUNTIFS($A$2:$A$101,A64,$B$2:$B$101,B64,$C$2:$C$101,C64))</f>
        <v/>
      </c>
    </row>
    <row r="65" ht="22" customHeight="1">
      <c r="A65" s="11" t="n"/>
      <c r="B65" s="11" t="n"/>
      <c r="C65" s="11" t="n"/>
      <c r="D65" s="11" t="n"/>
      <c r="E65" s="6">
        <f>IF(COUNTA(A65:D65)=0,"",COUNTIFS($A$2:$A$101,A65,$B$2:$B$101,B65,$C$2:$C$101,C65))</f>
        <v/>
      </c>
    </row>
    <row r="66" ht="22" customHeight="1">
      <c r="A66" s="11" t="n"/>
      <c r="B66" s="11" t="n"/>
      <c r="C66" s="11" t="n"/>
      <c r="D66" s="11" t="n"/>
      <c r="E66" s="2">
        <f>IF(COUNTA(A66:D66)=0,"",COUNTIFS($A$2:$A$101,A66,$B$2:$B$101,B66,$C$2:$C$101,C66))</f>
        <v/>
      </c>
    </row>
    <row r="67" ht="22" customHeight="1">
      <c r="A67" s="11" t="n"/>
      <c r="B67" s="11" t="n"/>
      <c r="C67" s="11" t="n"/>
      <c r="D67" s="11" t="n"/>
      <c r="E67" s="6">
        <f>IF(COUNTA(A67:D67)=0,"",COUNTIFS($A$2:$A$101,A67,$B$2:$B$101,B67,$C$2:$C$101,C67))</f>
        <v/>
      </c>
    </row>
    <row r="68" ht="22" customHeight="1">
      <c r="A68" s="11" t="n"/>
      <c r="B68" s="11" t="n"/>
      <c r="C68" s="11" t="n"/>
      <c r="D68" s="11" t="n"/>
      <c r="E68" s="2">
        <f>IF(COUNTA(A68:D68)=0,"",COUNTIFS($A$2:$A$101,A68,$B$2:$B$101,B68,$C$2:$C$101,C68))</f>
        <v/>
      </c>
    </row>
    <row r="69" ht="22" customHeight="1">
      <c r="A69" s="11" t="n"/>
      <c r="B69" s="11" t="n"/>
      <c r="C69" s="11" t="n"/>
      <c r="D69" s="11" t="n"/>
      <c r="E69" s="6">
        <f>IF(COUNTA(A69:D69)=0,"",COUNTIFS($A$2:$A$101,A69,$B$2:$B$101,B69,$C$2:$C$101,C69))</f>
        <v/>
      </c>
    </row>
    <row r="70" ht="22" customHeight="1">
      <c r="A70" s="11" t="n"/>
      <c r="B70" s="11" t="n"/>
      <c r="C70" s="11" t="n"/>
      <c r="D70" s="11" t="n"/>
      <c r="E70" s="2">
        <f>IF(COUNTA(A70:D70)=0,"",COUNTIFS($A$2:$A$101,A70,$B$2:$B$101,B70,$C$2:$C$101,C70))</f>
        <v/>
      </c>
    </row>
    <row r="71" ht="22" customHeight="1">
      <c r="A71" s="11" t="n"/>
      <c r="B71" s="11" t="n"/>
      <c r="C71" s="11" t="n"/>
      <c r="D71" s="11" t="n"/>
      <c r="E71" s="6">
        <f>IF(COUNTA(A71:D71)=0,"",COUNTIFS($A$2:$A$101,A71,$B$2:$B$101,B71,$C$2:$C$101,C71))</f>
        <v/>
      </c>
    </row>
    <row r="72" ht="22" customHeight="1">
      <c r="A72" s="11" t="n"/>
      <c r="B72" s="11" t="n"/>
      <c r="C72" s="11" t="n"/>
      <c r="D72" s="11" t="n"/>
      <c r="E72" s="2">
        <f>IF(COUNTA(A72:D72)=0,"",COUNTIFS($A$2:$A$101,A72,$B$2:$B$101,B72,$C$2:$C$101,C72))</f>
        <v/>
      </c>
    </row>
    <row r="73" ht="22" customHeight="1">
      <c r="A73" s="11" t="n"/>
      <c r="B73" s="11" t="n"/>
      <c r="C73" s="11" t="n"/>
      <c r="D73" s="11" t="n"/>
      <c r="E73" s="6">
        <f>IF(COUNTA(A73:D73)=0,"",COUNTIFS($A$2:$A$101,A73,$B$2:$B$101,B73,$C$2:$C$101,C73))</f>
        <v/>
      </c>
    </row>
    <row r="74" ht="22" customHeight="1">
      <c r="A74" s="11" t="n"/>
      <c r="B74" s="11" t="n"/>
      <c r="C74" s="11" t="n"/>
      <c r="D74" s="11" t="n"/>
      <c r="E74" s="2">
        <f>IF(COUNTA(A74:D74)=0,"",COUNTIFS($A$2:$A$101,A74,$B$2:$B$101,B74,$C$2:$C$101,C74))</f>
        <v/>
      </c>
    </row>
    <row r="75" ht="22" customHeight="1">
      <c r="A75" s="11" t="n"/>
      <c r="B75" s="11" t="n"/>
      <c r="C75" s="11" t="n"/>
      <c r="D75" s="11" t="n"/>
      <c r="E75" s="6">
        <f>IF(COUNTA(A75:D75)=0,"",COUNTIFS($A$2:$A$101,A75,$B$2:$B$101,B75,$C$2:$C$101,C75))</f>
        <v/>
      </c>
    </row>
    <row r="76" ht="22" customHeight="1">
      <c r="A76" s="11" t="n"/>
      <c r="B76" s="11" t="n"/>
      <c r="C76" s="11" t="n"/>
      <c r="D76" s="11" t="n"/>
      <c r="E76" s="2">
        <f>IF(COUNTA(A76:D76)=0,"",COUNTIFS($A$2:$A$101,A76,$B$2:$B$101,B76,$C$2:$C$101,C76))</f>
        <v/>
      </c>
    </row>
    <row r="77" ht="22" customHeight="1">
      <c r="A77" s="11" t="n"/>
      <c r="B77" s="11" t="n"/>
      <c r="C77" s="11" t="n"/>
      <c r="D77" s="11" t="n"/>
      <c r="E77" s="6">
        <f>IF(COUNTA(A77:D77)=0,"",COUNTIFS($A$2:$A$101,A77,$B$2:$B$101,B77,$C$2:$C$101,C77))</f>
        <v/>
      </c>
    </row>
    <row r="78" ht="22" customHeight="1">
      <c r="A78" s="11" t="n"/>
      <c r="B78" s="11" t="n"/>
      <c r="C78" s="11" t="n"/>
      <c r="D78" s="11" t="n"/>
      <c r="E78" s="2">
        <f>IF(COUNTA(A78:D78)=0,"",COUNTIFS($A$2:$A$101,A78,$B$2:$B$101,B78,$C$2:$C$101,C78))</f>
        <v/>
      </c>
    </row>
    <row r="79" ht="22" customHeight="1">
      <c r="A79" s="11" t="n"/>
      <c r="B79" s="11" t="n"/>
      <c r="C79" s="11" t="n"/>
      <c r="D79" s="11" t="n"/>
      <c r="E79" s="6">
        <f>IF(COUNTA(A79:D79)=0,"",COUNTIFS($A$2:$A$101,A79,$B$2:$B$101,B79,$C$2:$C$101,C79))</f>
        <v/>
      </c>
    </row>
    <row r="80" ht="22" customHeight="1">
      <c r="A80" s="11" t="n"/>
      <c r="B80" s="11" t="n"/>
      <c r="C80" s="11" t="n"/>
      <c r="D80" s="11" t="n"/>
      <c r="E80" s="2">
        <f>IF(COUNTA(A80:D80)=0,"",COUNTIFS($A$2:$A$101,A80,$B$2:$B$101,B80,$C$2:$C$101,C80))</f>
        <v/>
      </c>
    </row>
    <row r="81" ht="22" customHeight="1">
      <c r="A81" s="11" t="n"/>
      <c r="B81" s="11" t="n"/>
      <c r="C81" s="11" t="n"/>
      <c r="D81" s="11" t="n"/>
      <c r="E81" s="6">
        <f>IF(COUNTA(A81:D81)=0,"",COUNTIFS($A$2:$A$101,A81,$B$2:$B$101,B81,$C$2:$C$101,C81))</f>
        <v/>
      </c>
    </row>
    <row r="82" ht="22" customHeight="1">
      <c r="A82" s="11" t="n"/>
      <c r="B82" s="11" t="n"/>
      <c r="C82" s="11" t="n"/>
      <c r="D82" s="11" t="n"/>
      <c r="E82" s="2">
        <f>IF(COUNTA(A82:D82)=0,"",COUNTIFS($A$2:$A$101,A82,$B$2:$B$101,B82,$C$2:$C$101,C82))</f>
        <v/>
      </c>
    </row>
    <row r="83" ht="22" customHeight="1">
      <c r="A83" s="11" t="n"/>
      <c r="B83" s="11" t="n"/>
      <c r="C83" s="11" t="n"/>
      <c r="D83" s="11" t="n"/>
      <c r="E83" s="6">
        <f>IF(COUNTA(A83:D83)=0,"",COUNTIFS($A$2:$A$101,A83,$B$2:$B$101,B83,$C$2:$C$101,C83))</f>
        <v/>
      </c>
    </row>
    <row r="84" ht="22" customHeight="1">
      <c r="A84" s="11" t="n"/>
      <c r="B84" s="11" t="n"/>
      <c r="C84" s="11" t="n"/>
      <c r="D84" s="11" t="n"/>
      <c r="E84" s="2">
        <f>IF(COUNTA(A84:D84)=0,"",COUNTIFS($A$2:$A$101,A84,$B$2:$B$101,B84,$C$2:$C$101,C84))</f>
        <v/>
      </c>
    </row>
    <row r="85" ht="22" customHeight="1">
      <c r="A85" s="11" t="n"/>
      <c r="B85" s="11" t="n"/>
      <c r="C85" s="11" t="n"/>
      <c r="D85" s="11" t="n"/>
      <c r="E85" s="6">
        <f>IF(COUNTA(A85:D85)=0,"",COUNTIFS($A$2:$A$101,A85,$B$2:$B$101,B85,$C$2:$C$101,C85))</f>
        <v/>
      </c>
    </row>
    <row r="86" ht="22" customHeight="1">
      <c r="A86" s="11" t="n"/>
      <c r="B86" s="11" t="n"/>
      <c r="C86" s="11" t="n"/>
      <c r="D86" s="11" t="n"/>
      <c r="E86" s="2">
        <f>IF(COUNTA(A86:D86)=0,"",COUNTIFS($A$2:$A$101,A86,$B$2:$B$101,B86,$C$2:$C$101,C86))</f>
        <v/>
      </c>
    </row>
    <row r="87" ht="22" customHeight="1">
      <c r="A87" s="11" t="n"/>
      <c r="B87" s="11" t="n"/>
      <c r="C87" s="11" t="n"/>
      <c r="D87" s="11" t="n"/>
      <c r="E87" s="6">
        <f>IF(COUNTA(A87:D87)=0,"",COUNTIFS($A$2:$A$101,A87,$B$2:$B$101,B87,$C$2:$C$101,C87))</f>
        <v/>
      </c>
    </row>
    <row r="88" ht="22" customHeight="1">
      <c r="A88" s="11" t="n"/>
      <c r="B88" s="11" t="n"/>
      <c r="C88" s="11" t="n"/>
      <c r="D88" s="11" t="n"/>
      <c r="E88" s="2">
        <f>IF(COUNTA(A88:D88)=0,"",COUNTIFS($A$2:$A$101,A88,$B$2:$B$101,B88,$C$2:$C$101,C88))</f>
        <v/>
      </c>
    </row>
    <row r="89" ht="22" customHeight="1">
      <c r="A89" s="11" t="n"/>
      <c r="B89" s="11" t="n"/>
      <c r="C89" s="11" t="n"/>
      <c r="D89" s="11" t="n"/>
      <c r="E89" s="6">
        <f>IF(COUNTA(A89:D89)=0,"",COUNTIFS($A$2:$A$101,A89,$B$2:$B$101,B89,$C$2:$C$101,C89))</f>
        <v/>
      </c>
    </row>
    <row r="90" ht="22" customHeight="1">
      <c r="A90" s="11" t="n"/>
      <c r="B90" s="11" t="n"/>
      <c r="C90" s="11" t="n"/>
      <c r="D90" s="11" t="n"/>
      <c r="E90" s="2">
        <f>IF(COUNTA(A90:D90)=0,"",COUNTIFS($A$2:$A$101,A90,$B$2:$B$101,B90,$C$2:$C$101,C90))</f>
        <v/>
      </c>
    </row>
    <row r="91" ht="22" customHeight="1">
      <c r="A91" s="11" t="n"/>
      <c r="B91" s="11" t="n"/>
      <c r="C91" s="11" t="n"/>
      <c r="D91" s="11" t="n"/>
      <c r="E91" s="6">
        <f>IF(COUNTA(A91:D91)=0,"",COUNTIFS($A$2:$A$101,A91,$B$2:$B$101,B91,$C$2:$C$101,C91))</f>
        <v/>
      </c>
    </row>
    <row r="92" ht="22" customHeight="1">
      <c r="A92" s="11" t="n"/>
      <c r="B92" s="11" t="n"/>
      <c r="C92" s="11" t="n"/>
      <c r="D92" s="11" t="n"/>
      <c r="E92" s="2">
        <f>IF(COUNTA(A92:D92)=0,"",COUNTIFS($A$2:$A$101,A92,$B$2:$B$101,B92,$C$2:$C$101,C92))</f>
        <v/>
      </c>
    </row>
    <row r="93" ht="22" customHeight="1">
      <c r="A93" s="11" t="n"/>
      <c r="B93" s="11" t="n"/>
      <c r="C93" s="11" t="n"/>
      <c r="D93" s="11" t="n"/>
      <c r="E93" s="6">
        <f>IF(COUNTA(A93:D93)=0,"",COUNTIFS($A$2:$A$101,A93,$B$2:$B$101,B93,$C$2:$C$101,C93))</f>
        <v/>
      </c>
    </row>
    <row r="94" ht="22" customHeight="1">
      <c r="A94" s="11" t="n"/>
      <c r="B94" s="11" t="n"/>
      <c r="C94" s="11" t="n"/>
      <c r="D94" s="11" t="n"/>
      <c r="E94" s="2">
        <f>IF(COUNTA(A94:D94)=0,"",COUNTIFS($A$2:$A$101,A94,$B$2:$B$101,B94,$C$2:$C$101,C94))</f>
        <v/>
      </c>
    </row>
    <row r="95" ht="22" customHeight="1">
      <c r="A95" s="11" t="n"/>
      <c r="B95" s="11" t="n"/>
      <c r="C95" s="11" t="n"/>
      <c r="D95" s="11" t="n"/>
      <c r="E95" s="6">
        <f>IF(COUNTA(A95:D95)=0,"",COUNTIFS($A$2:$A$101,A95,$B$2:$B$101,B95,$C$2:$C$101,C95))</f>
        <v/>
      </c>
    </row>
    <row r="96" ht="22" customHeight="1">
      <c r="A96" s="11" t="n"/>
      <c r="B96" s="11" t="n"/>
      <c r="C96" s="11" t="n"/>
      <c r="D96" s="11" t="n"/>
      <c r="E96" s="2">
        <f>IF(COUNTA(A96:D96)=0,"",COUNTIFS($A$2:$A$101,A96,$B$2:$B$101,B96,$C$2:$C$101,C96))</f>
        <v/>
      </c>
    </row>
    <row r="97" ht="22" customHeight="1">
      <c r="A97" s="11" t="n"/>
      <c r="B97" s="11" t="n"/>
      <c r="C97" s="11" t="n"/>
      <c r="D97" s="11" t="n"/>
      <c r="E97" s="6">
        <f>IF(COUNTA(A97:D97)=0,"",COUNTIFS($A$2:$A$101,A97,$B$2:$B$101,B97,$C$2:$C$101,C97))</f>
        <v/>
      </c>
    </row>
    <row r="98" ht="22" customHeight="1">
      <c r="A98" s="11" t="n"/>
      <c r="B98" s="11" t="n"/>
      <c r="C98" s="11" t="n"/>
      <c r="D98" s="11" t="n"/>
      <c r="E98" s="2">
        <f>IF(COUNTA(A98:D98)=0,"",COUNTIFS($A$2:$A$101,A98,$B$2:$B$101,B98,$C$2:$C$101,C98))</f>
        <v/>
      </c>
    </row>
    <row r="99" ht="22" customHeight="1">
      <c r="A99" s="11" t="n"/>
      <c r="B99" s="11" t="n"/>
      <c r="C99" s="11" t="n"/>
      <c r="D99" s="11" t="n"/>
      <c r="E99" s="6">
        <f>IF(COUNTA(A99:D99)=0,"",COUNTIFS($A$2:$A$101,A99,$B$2:$B$101,B99,$C$2:$C$101,C99))</f>
        <v/>
      </c>
    </row>
    <row r="100" ht="22" customHeight="1">
      <c r="A100" s="11" t="n"/>
      <c r="B100" s="11" t="n"/>
      <c r="C100" s="11" t="n"/>
      <c r="D100" s="11" t="n"/>
      <c r="E100" s="2">
        <f>IF(COUNTA(A100:D100)=0,"",COUNTIFS($A$2:$A$101,A100,$B$2:$B$101,B100,$C$2:$C$101,C100))</f>
        <v/>
      </c>
    </row>
    <row r="101" ht="22" customHeight="1">
      <c r="A101" s="11" t="n"/>
      <c r="B101" s="11" t="n"/>
      <c r="C101" s="11" t="n"/>
      <c r="D101" s="11" t="n"/>
      <c r="E101" s="6">
        <f>IF(COUNTA(A101:D101)=0,"",COUNTIFS($A$2:$A$101,A101,$B$2:$B$101,B101,$C$2:$C$101,C101))</f>
        <v/>
      </c>
    </row>
    <row r="102"/>
    <row r="103"/>
    <row r="104" ht="22" customHeight="1">
      <c r="A104" s="10" t="inlineStr">
        <is>
          <t>All prefilled examples are fictional. Enter one recurring response per guard, weekday and complete window.</t>
        </is>
      </c>
    </row>
    <row r="105" ht="22" customHeight="1">
      <c r="A105" s="10" t="inlineStr">
        <is>
          <t>Red input rows require review: incomplete record, duplicate key, invalid weekday, response or missing ID.</t>
        </is>
      </c>
    </row>
  </sheetData>
  <autoFilter ref="A1:E101"/>
  <conditionalFormatting sqref="A2:E101">
    <cfRule type="expression" priority="1" dxfId="0">
      <formula>AND(COUNTA($A2:$D2)&gt;0,OR(COUNTA($A2:$D2)&lt;4,$E2&lt;&gt;1,COUNTIF(Setup!$H$2:$H$101,$A2)&lt;&gt;1,COUNTIF(Setup!$A$2:$A$11,$C2)&lt;&gt;1,COUNTIF(Setup!$J$2:$J$4,$D2)&lt;&gt;1,NOT(IFERROR(AND(ISNUMBER($B2),$B2=INT($B2),$B2&gt;=1,$B2&lt;=7),FALSE))))</formula>
    </cfRule>
  </conditionalFormatting>
  <dataValidations count="4">
    <dataValidation sqref="A2:A101" showDropDown="0" showInputMessage="1" showErrorMessage="1" allowBlank="0" errorTitle="Input requires review" error="Select a guard ID from Setup. All prefilled examples are fictional." promptTitle="Editable input" prompt="Select a guard ID from Setup. All prefilled examples are fictional." type="list" errorStyle="stop">
      <formula1>INDIRECT("'Setup'!$H$2:$H$101")</formula1>
    </dataValidation>
    <dataValidation sqref="C2:C101" showDropDown="0" showInputMessage="1" showErrorMessage="1" allowBlank="0" errorTitle="Input requires review" error="Select a complete window from Setup." promptTitle="Editable input" prompt="Select a complete window from Setup." type="list" errorStyle="stop">
      <formula1>INDIRECT("'Setup'!$A$2:$A$11")</formula1>
    </dataValidation>
    <dataValidation sqref="D2:D101" showDropDown="0" showInputMessage="1" showErrorMessage="1" allowBlank="0" errorTitle="Input requires review" error="Select Available, Unavailable or Unknown." promptTitle="Editable input" prompt="Select Available, Unavailable or Unknown." type="list" errorStyle="stop">
      <formula1>INDIRECT("'Setup'!$J$2:$J$4")</formula1>
    </dataValidation>
    <dataValidation sqref="B2:B101" showDropDown="0" showInputMessage="1" showErrorMessage="1" allowBlank="0" errorTitle="Input requires review" error="Enter a weekday number: Monday is 1; Sunday is 7." promptTitle="Editable input" prompt="Enter a weekday number: Monday is 1; Sunday is 7." type="whole" errorStyle="stop" operator="between">
      <formula1>1</formula1>
      <formula2>7</formula2>
    </dataValidation>
  </dataValidations>
  <printOptions horizontalCentered="1"/>
  <pageMargins left="0.75" right="0.75" top="1" bottom="1" header="0.5" footer="0.5"/>
  <pageSetup orientation="landscape" paperSize="8" fitToHeight="0" fitToWidth="1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E10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21" customWidth="1" min="2" max="2"/>
    <col width="19" customWidth="1" min="3" max="3"/>
    <col width="25" customWidth="1" min="4" max="4"/>
    <col width="40" customWidth="1" min="5" max="5"/>
  </cols>
  <sheetData>
    <row r="1" ht="34" customHeight="1">
      <c r="A1" s="1" t="inlineStr">
        <is>
          <t>Guard ID</t>
        </is>
      </c>
      <c r="B1" s="1" t="inlineStr">
        <is>
          <t>Window Start Date</t>
        </is>
      </c>
      <c r="C1" s="1" t="inlineStr">
        <is>
          <t>Window ID</t>
        </is>
      </c>
      <c r="D1" s="1" t="inlineStr">
        <is>
          <t>Override Response</t>
        </is>
      </c>
      <c r="E1" s="1" t="inlineStr">
        <is>
          <t>Match Key</t>
        </is>
      </c>
    </row>
    <row r="2" ht="22" customHeight="1">
      <c r="A2" s="11" t="inlineStr">
        <is>
          <t>FIC-01</t>
        </is>
      </c>
      <c r="B2" s="21" t="n">
        <v>46293</v>
      </c>
      <c r="C2" s="11" t="inlineStr">
        <is>
          <t>DAY</t>
        </is>
      </c>
      <c r="D2" s="11" t="inlineStr">
        <is>
          <t>Unavailable</t>
        </is>
      </c>
      <c r="E2" s="2">
        <f>IF(COUNTA(A2:D2)&lt;4,"",IF(IFERROR(AND(ISNUMBER(B2),B2=INT(B2),B2&gt;0),FALSE),A2&amp;"|"&amp;TEXT(B2,"yyyymmdd")&amp;"|"&amp;C2,""))</f>
        <v/>
      </c>
    </row>
    <row r="3" ht="22" customHeight="1">
      <c r="A3" s="11" t="inlineStr">
        <is>
          <t>FIC-02</t>
        </is>
      </c>
      <c r="B3" s="21" t="n">
        <v>46295</v>
      </c>
      <c r="C3" s="11" t="inlineStr">
        <is>
          <t>NIGHT</t>
        </is>
      </c>
      <c r="D3" s="11" t="inlineStr">
        <is>
          <t>Available</t>
        </is>
      </c>
      <c r="E3" s="6">
        <f>IF(COUNTA(A3:D3)&lt;4,"",IF(IFERROR(AND(ISNUMBER(B3),B3=INT(B3),B3&gt;0),FALSE),A3&amp;"|"&amp;TEXT(B3,"yyyymmdd")&amp;"|"&amp;C3,""))</f>
        <v/>
      </c>
    </row>
    <row r="4" ht="22" customHeight="1">
      <c r="A4" s="11" t="n"/>
      <c r="B4" s="21" t="n"/>
      <c r="C4" s="11" t="n"/>
      <c r="D4" s="11" t="n"/>
      <c r="E4" s="2">
        <f>IF(COUNTA(A4:D4)&lt;4,"",IF(IFERROR(AND(ISNUMBER(B4),B4=INT(B4),B4&gt;0),FALSE),A4&amp;"|"&amp;TEXT(B4,"yyyymmdd")&amp;"|"&amp;C4,""))</f>
        <v/>
      </c>
    </row>
    <row r="5" ht="22" customHeight="1">
      <c r="A5" s="11" t="n"/>
      <c r="B5" s="21" t="n"/>
      <c r="C5" s="11" t="n"/>
      <c r="D5" s="11" t="n"/>
      <c r="E5" s="6">
        <f>IF(COUNTA(A5:D5)&lt;4,"",IF(IFERROR(AND(ISNUMBER(B5),B5=INT(B5),B5&gt;0),FALSE),A5&amp;"|"&amp;TEXT(B5,"yyyymmdd")&amp;"|"&amp;C5,""))</f>
        <v/>
      </c>
    </row>
    <row r="6" ht="22" customHeight="1">
      <c r="A6" s="11" t="n"/>
      <c r="B6" s="21" t="n"/>
      <c r="C6" s="11" t="n"/>
      <c r="D6" s="11" t="n"/>
      <c r="E6" s="2">
        <f>IF(COUNTA(A6:D6)&lt;4,"",IF(IFERROR(AND(ISNUMBER(B6),B6=INT(B6),B6&gt;0),FALSE),A6&amp;"|"&amp;TEXT(B6,"yyyymmdd")&amp;"|"&amp;C6,""))</f>
        <v/>
      </c>
    </row>
    <row r="7" ht="22" customHeight="1">
      <c r="A7" s="11" t="n"/>
      <c r="B7" s="21" t="n"/>
      <c r="C7" s="11" t="n"/>
      <c r="D7" s="11" t="n"/>
      <c r="E7" s="6">
        <f>IF(COUNTA(A7:D7)&lt;4,"",IF(IFERROR(AND(ISNUMBER(B7),B7=INT(B7),B7&gt;0),FALSE),A7&amp;"|"&amp;TEXT(B7,"yyyymmdd")&amp;"|"&amp;C7,""))</f>
        <v/>
      </c>
    </row>
    <row r="8" ht="22" customHeight="1">
      <c r="A8" s="11" t="n"/>
      <c r="B8" s="21" t="n"/>
      <c r="C8" s="11" t="n"/>
      <c r="D8" s="11" t="n"/>
      <c r="E8" s="2">
        <f>IF(COUNTA(A8:D8)&lt;4,"",IF(IFERROR(AND(ISNUMBER(B8),B8=INT(B8),B8&gt;0),FALSE),A8&amp;"|"&amp;TEXT(B8,"yyyymmdd")&amp;"|"&amp;C8,""))</f>
        <v/>
      </c>
    </row>
    <row r="9" ht="22" customHeight="1">
      <c r="A9" s="11" t="n"/>
      <c r="B9" s="21" t="n"/>
      <c r="C9" s="11" t="n"/>
      <c r="D9" s="11" t="n"/>
      <c r="E9" s="6">
        <f>IF(COUNTA(A9:D9)&lt;4,"",IF(IFERROR(AND(ISNUMBER(B9),B9=INT(B9),B9&gt;0),FALSE),A9&amp;"|"&amp;TEXT(B9,"yyyymmdd")&amp;"|"&amp;C9,""))</f>
        <v/>
      </c>
    </row>
    <row r="10" ht="22" customHeight="1">
      <c r="A10" s="11" t="n"/>
      <c r="B10" s="21" t="n"/>
      <c r="C10" s="11" t="n"/>
      <c r="D10" s="11" t="n"/>
      <c r="E10" s="2">
        <f>IF(COUNTA(A10:D10)&lt;4,"",IF(IFERROR(AND(ISNUMBER(B10),B10=INT(B10),B10&gt;0),FALSE),A10&amp;"|"&amp;TEXT(B10,"yyyymmdd")&amp;"|"&amp;C10,""))</f>
        <v/>
      </c>
    </row>
    <row r="11" ht="22" customHeight="1">
      <c r="A11" s="11" t="n"/>
      <c r="B11" s="21" t="n"/>
      <c r="C11" s="11" t="n"/>
      <c r="D11" s="11" t="n"/>
      <c r="E11" s="6">
        <f>IF(COUNTA(A11:D11)&lt;4,"",IF(IFERROR(AND(ISNUMBER(B11),B11=INT(B11),B11&gt;0),FALSE),A11&amp;"|"&amp;TEXT(B11,"yyyymmdd")&amp;"|"&amp;C11,""))</f>
        <v/>
      </c>
    </row>
    <row r="12" ht="22" customHeight="1">
      <c r="A12" s="11" t="n"/>
      <c r="B12" s="21" t="n"/>
      <c r="C12" s="11" t="n"/>
      <c r="D12" s="11" t="n"/>
      <c r="E12" s="2">
        <f>IF(COUNTA(A12:D12)&lt;4,"",IF(IFERROR(AND(ISNUMBER(B12),B12=INT(B12),B12&gt;0),FALSE),A12&amp;"|"&amp;TEXT(B12,"yyyymmdd")&amp;"|"&amp;C12,""))</f>
        <v/>
      </c>
    </row>
    <row r="13" ht="22" customHeight="1">
      <c r="A13" s="11" t="n"/>
      <c r="B13" s="21" t="n"/>
      <c r="C13" s="11" t="n"/>
      <c r="D13" s="11" t="n"/>
      <c r="E13" s="6">
        <f>IF(COUNTA(A13:D13)&lt;4,"",IF(IFERROR(AND(ISNUMBER(B13),B13=INT(B13),B13&gt;0),FALSE),A13&amp;"|"&amp;TEXT(B13,"yyyymmdd")&amp;"|"&amp;C13,""))</f>
        <v/>
      </c>
    </row>
    <row r="14" ht="22" customHeight="1">
      <c r="A14" s="11" t="n"/>
      <c r="B14" s="21" t="n"/>
      <c r="C14" s="11" t="n"/>
      <c r="D14" s="11" t="n"/>
      <c r="E14" s="2">
        <f>IF(COUNTA(A14:D14)&lt;4,"",IF(IFERROR(AND(ISNUMBER(B14),B14=INT(B14),B14&gt;0),FALSE),A14&amp;"|"&amp;TEXT(B14,"yyyymmdd")&amp;"|"&amp;C14,""))</f>
        <v/>
      </c>
    </row>
    <row r="15" ht="22" customHeight="1">
      <c r="A15" s="11" t="n"/>
      <c r="B15" s="21" t="n"/>
      <c r="C15" s="11" t="n"/>
      <c r="D15" s="11" t="n"/>
      <c r="E15" s="6">
        <f>IF(COUNTA(A15:D15)&lt;4,"",IF(IFERROR(AND(ISNUMBER(B15),B15=INT(B15),B15&gt;0),FALSE),A15&amp;"|"&amp;TEXT(B15,"yyyymmdd")&amp;"|"&amp;C15,""))</f>
        <v/>
      </c>
    </row>
    <row r="16" ht="22" customHeight="1">
      <c r="A16" s="11" t="n"/>
      <c r="B16" s="21" t="n"/>
      <c r="C16" s="11" t="n"/>
      <c r="D16" s="11" t="n"/>
      <c r="E16" s="2">
        <f>IF(COUNTA(A16:D16)&lt;4,"",IF(IFERROR(AND(ISNUMBER(B16),B16=INT(B16),B16&gt;0),FALSE),A16&amp;"|"&amp;TEXT(B16,"yyyymmdd")&amp;"|"&amp;C16,""))</f>
        <v/>
      </c>
    </row>
    <row r="17" ht="22" customHeight="1">
      <c r="A17" s="11" t="n"/>
      <c r="B17" s="21" t="n"/>
      <c r="C17" s="11" t="n"/>
      <c r="D17" s="11" t="n"/>
      <c r="E17" s="6">
        <f>IF(COUNTA(A17:D17)&lt;4,"",IF(IFERROR(AND(ISNUMBER(B17),B17=INT(B17),B17&gt;0),FALSE),A17&amp;"|"&amp;TEXT(B17,"yyyymmdd")&amp;"|"&amp;C17,""))</f>
        <v/>
      </c>
    </row>
    <row r="18" ht="22" customHeight="1">
      <c r="A18" s="11" t="n"/>
      <c r="B18" s="21" t="n"/>
      <c r="C18" s="11" t="n"/>
      <c r="D18" s="11" t="n"/>
      <c r="E18" s="2">
        <f>IF(COUNTA(A18:D18)&lt;4,"",IF(IFERROR(AND(ISNUMBER(B18),B18=INT(B18),B18&gt;0),FALSE),A18&amp;"|"&amp;TEXT(B18,"yyyymmdd")&amp;"|"&amp;C18,""))</f>
        <v/>
      </c>
    </row>
    <row r="19" ht="22" customHeight="1">
      <c r="A19" s="11" t="n"/>
      <c r="B19" s="21" t="n"/>
      <c r="C19" s="11" t="n"/>
      <c r="D19" s="11" t="n"/>
      <c r="E19" s="6">
        <f>IF(COUNTA(A19:D19)&lt;4,"",IF(IFERROR(AND(ISNUMBER(B19),B19=INT(B19),B19&gt;0),FALSE),A19&amp;"|"&amp;TEXT(B19,"yyyymmdd")&amp;"|"&amp;C19,""))</f>
        <v/>
      </c>
    </row>
    <row r="20" ht="22" customHeight="1">
      <c r="A20" s="11" t="n"/>
      <c r="B20" s="21" t="n"/>
      <c r="C20" s="11" t="n"/>
      <c r="D20" s="11" t="n"/>
      <c r="E20" s="2">
        <f>IF(COUNTA(A20:D20)&lt;4,"",IF(IFERROR(AND(ISNUMBER(B20),B20=INT(B20),B20&gt;0),FALSE),A20&amp;"|"&amp;TEXT(B20,"yyyymmdd")&amp;"|"&amp;C20,""))</f>
        <v/>
      </c>
    </row>
    <row r="21" ht="22" customHeight="1">
      <c r="A21" s="11" t="n"/>
      <c r="B21" s="21" t="n"/>
      <c r="C21" s="11" t="n"/>
      <c r="D21" s="11" t="n"/>
      <c r="E21" s="6">
        <f>IF(COUNTA(A21:D21)&lt;4,"",IF(IFERROR(AND(ISNUMBER(B21),B21=INT(B21),B21&gt;0),FALSE),A21&amp;"|"&amp;TEXT(B21,"yyyymmdd")&amp;"|"&amp;C21,""))</f>
        <v/>
      </c>
    </row>
    <row r="22" ht="22" customHeight="1">
      <c r="A22" s="11" t="n"/>
      <c r="B22" s="21" t="n"/>
      <c r="C22" s="11" t="n"/>
      <c r="D22" s="11" t="n"/>
      <c r="E22" s="2">
        <f>IF(COUNTA(A22:D22)&lt;4,"",IF(IFERROR(AND(ISNUMBER(B22),B22=INT(B22),B22&gt;0),FALSE),A22&amp;"|"&amp;TEXT(B22,"yyyymmdd")&amp;"|"&amp;C22,""))</f>
        <v/>
      </c>
    </row>
    <row r="23" ht="22" customHeight="1">
      <c r="A23" s="11" t="n"/>
      <c r="B23" s="21" t="n"/>
      <c r="C23" s="11" t="n"/>
      <c r="D23" s="11" t="n"/>
      <c r="E23" s="6">
        <f>IF(COUNTA(A23:D23)&lt;4,"",IF(IFERROR(AND(ISNUMBER(B23),B23=INT(B23),B23&gt;0),FALSE),A23&amp;"|"&amp;TEXT(B23,"yyyymmdd")&amp;"|"&amp;C23,""))</f>
        <v/>
      </c>
    </row>
    <row r="24" ht="22" customHeight="1">
      <c r="A24" s="11" t="n"/>
      <c r="B24" s="21" t="n"/>
      <c r="C24" s="11" t="n"/>
      <c r="D24" s="11" t="n"/>
      <c r="E24" s="2">
        <f>IF(COUNTA(A24:D24)&lt;4,"",IF(IFERROR(AND(ISNUMBER(B24),B24=INT(B24),B24&gt;0),FALSE),A24&amp;"|"&amp;TEXT(B24,"yyyymmdd")&amp;"|"&amp;C24,""))</f>
        <v/>
      </c>
    </row>
    <row r="25" ht="22" customHeight="1">
      <c r="A25" s="11" t="n"/>
      <c r="B25" s="21" t="n"/>
      <c r="C25" s="11" t="n"/>
      <c r="D25" s="11" t="n"/>
      <c r="E25" s="6">
        <f>IF(COUNTA(A25:D25)&lt;4,"",IF(IFERROR(AND(ISNUMBER(B25),B25=INT(B25),B25&gt;0),FALSE),A25&amp;"|"&amp;TEXT(B25,"yyyymmdd")&amp;"|"&amp;C25,""))</f>
        <v/>
      </c>
    </row>
    <row r="26" ht="22" customHeight="1">
      <c r="A26" s="11" t="n"/>
      <c r="B26" s="21" t="n"/>
      <c r="C26" s="11" t="n"/>
      <c r="D26" s="11" t="n"/>
      <c r="E26" s="2">
        <f>IF(COUNTA(A26:D26)&lt;4,"",IF(IFERROR(AND(ISNUMBER(B26),B26=INT(B26),B26&gt;0),FALSE),A26&amp;"|"&amp;TEXT(B26,"yyyymmdd")&amp;"|"&amp;C26,""))</f>
        <v/>
      </c>
    </row>
    <row r="27" ht="22" customHeight="1">
      <c r="A27" s="11" t="n"/>
      <c r="B27" s="21" t="n"/>
      <c r="C27" s="11" t="n"/>
      <c r="D27" s="11" t="n"/>
      <c r="E27" s="6">
        <f>IF(COUNTA(A27:D27)&lt;4,"",IF(IFERROR(AND(ISNUMBER(B27),B27=INT(B27),B27&gt;0),FALSE),A27&amp;"|"&amp;TEXT(B27,"yyyymmdd")&amp;"|"&amp;C27,""))</f>
        <v/>
      </c>
    </row>
    <row r="28" ht="22" customHeight="1">
      <c r="A28" s="11" t="n"/>
      <c r="B28" s="21" t="n"/>
      <c r="C28" s="11" t="n"/>
      <c r="D28" s="11" t="n"/>
      <c r="E28" s="2">
        <f>IF(COUNTA(A28:D28)&lt;4,"",IF(IFERROR(AND(ISNUMBER(B28),B28=INT(B28),B28&gt;0),FALSE),A28&amp;"|"&amp;TEXT(B28,"yyyymmdd")&amp;"|"&amp;C28,""))</f>
        <v/>
      </c>
    </row>
    <row r="29" ht="22" customHeight="1">
      <c r="A29" s="11" t="n"/>
      <c r="B29" s="21" t="n"/>
      <c r="C29" s="11" t="n"/>
      <c r="D29" s="11" t="n"/>
      <c r="E29" s="6">
        <f>IF(COUNTA(A29:D29)&lt;4,"",IF(IFERROR(AND(ISNUMBER(B29),B29=INT(B29),B29&gt;0),FALSE),A29&amp;"|"&amp;TEXT(B29,"yyyymmdd")&amp;"|"&amp;C29,""))</f>
        <v/>
      </c>
    </row>
    <row r="30" ht="22" customHeight="1">
      <c r="A30" s="11" t="n"/>
      <c r="B30" s="21" t="n"/>
      <c r="C30" s="11" t="n"/>
      <c r="D30" s="11" t="n"/>
      <c r="E30" s="2">
        <f>IF(COUNTA(A30:D30)&lt;4,"",IF(IFERROR(AND(ISNUMBER(B30),B30=INT(B30),B30&gt;0),FALSE),A30&amp;"|"&amp;TEXT(B30,"yyyymmdd")&amp;"|"&amp;C30,""))</f>
        <v/>
      </c>
    </row>
    <row r="31" ht="22" customHeight="1">
      <c r="A31" s="11" t="n"/>
      <c r="B31" s="21" t="n"/>
      <c r="C31" s="11" t="n"/>
      <c r="D31" s="11" t="n"/>
      <c r="E31" s="6">
        <f>IF(COUNTA(A31:D31)&lt;4,"",IF(IFERROR(AND(ISNUMBER(B31),B31=INT(B31),B31&gt;0),FALSE),A31&amp;"|"&amp;TEXT(B31,"yyyymmdd")&amp;"|"&amp;C31,""))</f>
        <v/>
      </c>
    </row>
    <row r="32" ht="22" customHeight="1">
      <c r="A32" s="11" t="n"/>
      <c r="B32" s="21" t="n"/>
      <c r="C32" s="11" t="n"/>
      <c r="D32" s="11" t="n"/>
      <c r="E32" s="2">
        <f>IF(COUNTA(A32:D32)&lt;4,"",IF(IFERROR(AND(ISNUMBER(B32),B32=INT(B32),B32&gt;0),FALSE),A32&amp;"|"&amp;TEXT(B32,"yyyymmdd")&amp;"|"&amp;C32,""))</f>
        <v/>
      </c>
    </row>
    <row r="33" ht="22" customHeight="1">
      <c r="A33" s="11" t="n"/>
      <c r="B33" s="21" t="n"/>
      <c r="C33" s="11" t="n"/>
      <c r="D33" s="11" t="n"/>
      <c r="E33" s="6">
        <f>IF(COUNTA(A33:D33)&lt;4,"",IF(IFERROR(AND(ISNUMBER(B33),B33=INT(B33),B33&gt;0),FALSE),A33&amp;"|"&amp;TEXT(B33,"yyyymmdd")&amp;"|"&amp;C33,""))</f>
        <v/>
      </c>
    </row>
    <row r="34" ht="22" customHeight="1">
      <c r="A34" s="11" t="n"/>
      <c r="B34" s="21" t="n"/>
      <c r="C34" s="11" t="n"/>
      <c r="D34" s="11" t="n"/>
      <c r="E34" s="2">
        <f>IF(COUNTA(A34:D34)&lt;4,"",IF(IFERROR(AND(ISNUMBER(B34),B34=INT(B34),B34&gt;0),FALSE),A34&amp;"|"&amp;TEXT(B34,"yyyymmdd")&amp;"|"&amp;C34,""))</f>
        <v/>
      </c>
    </row>
    <row r="35" ht="22" customHeight="1">
      <c r="A35" s="11" t="n"/>
      <c r="B35" s="21" t="n"/>
      <c r="C35" s="11" t="n"/>
      <c r="D35" s="11" t="n"/>
      <c r="E35" s="6">
        <f>IF(COUNTA(A35:D35)&lt;4,"",IF(IFERROR(AND(ISNUMBER(B35),B35=INT(B35),B35&gt;0),FALSE),A35&amp;"|"&amp;TEXT(B35,"yyyymmdd")&amp;"|"&amp;C35,""))</f>
        <v/>
      </c>
    </row>
    <row r="36" ht="22" customHeight="1">
      <c r="A36" s="11" t="n"/>
      <c r="B36" s="21" t="n"/>
      <c r="C36" s="11" t="n"/>
      <c r="D36" s="11" t="n"/>
      <c r="E36" s="2">
        <f>IF(COUNTA(A36:D36)&lt;4,"",IF(IFERROR(AND(ISNUMBER(B36),B36=INT(B36),B36&gt;0),FALSE),A36&amp;"|"&amp;TEXT(B36,"yyyymmdd")&amp;"|"&amp;C36,""))</f>
        <v/>
      </c>
    </row>
    <row r="37" ht="22" customHeight="1">
      <c r="A37" s="11" t="n"/>
      <c r="B37" s="21" t="n"/>
      <c r="C37" s="11" t="n"/>
      <c r="D37" s="11" t="n"/>
      <c r="E37" s="6">
        <f>IF(COUNTA(A37:D37)&lt;4,"",IF(IFERROR(AND(ISNUMBER(B37),B37=INT(B37),B37&gt;0),FALSE),A37&amp;"|"&amp;TEXT(B37,"yyyymmdd")&amp;"|"&amp;C37,""))</f>
        <v/>
      </c>
    </row>
    <row r="38" ht="22" customHeight="1">
      <c r="A38" s="11" t="n"/>
      <c r="B38" s="21" t="n"/>
      <c r="C38" s="11" t="n"/>
      <c r="D38" s="11" t="n"/>
      <c r="E38" s="2">
        <f>IF(COUNTA(A38:D38)&lt;4,"",IF(IFERROR(AND(ISNUMBER(B38),B38=INT(B38),B38&gt;0),FALSE),A38&amp;"|"&amp;TEXT(B38,"yyyymmdd")&amp;"|"&amp;C38,""))</f>
        <v/>
      </c>
    </row>
    <row r="39" ht="22" customHeight="1">
      <c r="A39" s="11" t="n"/>
      <c r="B39" s="21" t="n"/>
      <c r="C39" s="11" t="n"/>
      <c r="D39" s="11" t="n"/>
      <c r="E39" s="6">
        <f>IF(COUNTA(A39:D39)&lt;4,"",IF(IFERROR(AND(ISNUMBER(B39),B39=INT(B39),B39&gt;0),FALSE),A39&amp;"|"&amp;TEXT(B39,"yyyymmdd")&amp;"|"&amp;C39,""))</f>
        <v/>
      </c>
    </row>
    <row r="40" ht="22" customHeight="1">
      <c r="A40" s="11" t="n"/>
      <c r="B40" s="21" t="n"/>
      <c r="C40" s="11" t="n"/>
      <c r="D40" s="11" t="n"/>
      <c r="E40" s="2">
        <f>IF(COUNTA(A40:D40)&lt;4,"",IF(IFERROR(AND(ISNUMBER(B40),B40=INT(B40),B40&gt;0),FALSE),A40&amp;"|"&amp;TEXT(B40,"yyyymmdd")&amp;"|"&amp;C40,""))</f>
        <v/>
      </c>
    </row>
    <row r="41" ht="22" customHeight="1">
      <c r="A41" s="11" t="n"/>
      <c r="B41" s="21" t="n"/>
      <c r="C41" s="11" t="n"/>
      <c r="D41" s="11" t="n"/>
      <c r="E41" s="6">
        <f>IF(COUNTA(A41:D41)&lt;4,"",IF(IFERROR(AND(ISNUMBER(B41),B41=INT(B41),B41&gt;0),FALSE),A41&amp;"|"&amp;TEXT(B41,"yyyymmdd")&amp;"|"&amp;C41,""))</f>
        <v/>
      </c>
    </row>
    <row r="42" ht="22" customHeight="1">
      <c r="A42" s="11" t="n"/>
      <c r="B42" s="21" t="n"/>
      <c r="C42" s="11" t="n"/>
      <c r="D42" s="11" t="n"/>
      <c r="E42" s="2">
        <f>IF(COUNTA(A42:D42)&lt;4,"",IF(IFERROR(AND(ISNUMBER(B42),B42=INT(B42),B42&gt;0),FALSE),A42&amp;"|"&amp;TEXT(B42,"yyyymmdd")&amp;"|"&amp;C42,""))</f>
        <v/>
      </c>
    </row>
    <row r="43" ht="22" customHeight="1">
      <c r="A43" s="11" t="n"/>
      <c r="B43" s="21" t="n"/>
      <c r="C43" s="11" t="n"/>
      <c r="D43" s="11" t="n"/>
      <c r="E43" s="6">
        <f>IF(COUNTA(A43:D43)&lt;4,"",IF(IFERROR(AND(ISNUMBER(B43),B43=INT(B43),B43&gt;0),FALSE),A43&amp;"|"&amp;TEXT(B43,"yyyymmdd")&amp;"|"&amp;C43,""))</f>
        <v/>
      </c>
    </row>
    <row r="44" ht="22" customHeight="1">
      <c r="A44" s="11" t="n"/>
      <c r="B44" s="21" t="n"/>
      <c r="C44" s="11" t="n"/>
      <c r="D44" s="11" t="n"/>
      <c r="E44" s="2">
        <f>IF(COUNTA(A44:D44)&lt;4,"",IF(IFERROR(AND(ISNUMBER(B44),B44=INT(B44),B44&gt;0),FALSE),A44&amp;"|"&amp;TEXT(B44,"yyyymmdd")&amp;"|"&amp;C44,""))</f>
        <v/>
      </c>
    </row>
    <row r="45" ht="22" customHeight="1">
      <c r="A45" s="11" t="n"/>
      <c r="B45" s="21" t="n"/>
      <c r="C45" s="11" t="n"/>
      <c r="D45" s="11" t="n"/>
      <c r="E45" s="6">
        <f>IF(COUNTA(A45:D45)&lt;4,"",IF(IFERROR(AND(ISNUMBER(B45),B45=INT(B45),B45&gt;0),FALSE),A45&amp;"|"&amp;TEXT(B45,"yyyymmdd")&amp;"|"&amp;C45,""))</f>
        <v/>
      </c>
    </row>
    <row r="46" ht="22" customHeight="1">
      <c r="A46" s="11" t="n"/>
      <c r="B46" s="21" t="n"/>
      <c r="C46" s="11" t="n"/>
      <c r="D46" s="11" t="n"/>
      <c r="E46" s="2">
        <f>IF(COUNTA(A46:D46)&lt;4,"",IF(IFERROR(AND(ISNUMBER(B46),B46=INT(B46),B46&gt;0),FALSE),A46&amp;"|"&amp;TEXT(B46,"yyyymmdd")&amp;"|"&amp;C46,""))</f>
        <v/>
      </c>
    </row>
    <row r="47" ht="22" customHeight="1">
      <c r="A47" s="11" t="n"/>
      <c r="B47" s="21" t="n"/>
      <c r="C47" s="11" t="n"/>
      <c r="D47" s="11" t="n"/>
      <c r="E47" s="6">
        <f>IF(COUNTA(A47:D47)&lt;4,"",IF(IFERROR(AND(ISNUMBER(B47),B47=INT(B47),B47&gt;0),FALSE),A47&amp;"|"&amp;TEXT(B47,"yyyymmdd")&amp;"|"&amp;C47,""))</f>
        <v/>
      </c>
    </row>
    <row r="48" ht="22" customHeight="1">
      <c r="A48" s="11" t="n"/>
      <c r="B48" s="21" t="n"/>
      <c r="C48" s="11" t="n"/>
      <c r="D48" s="11" t="n"/>
      <c r="E48" s="2">
        <f>IF(COUNTA(A48:D48)&lt;4,"",IF(IFERROR(AND(ISNUMBER(B48),B48=INT(B48),B48&gt;0),FALSE),A48&amp;"|"&amp;TEXT(B48,"yyyymmdd")&amp;"|"&amp;C48,""))</f>
        <v/>
      </c>
    </row>
    <row r="49" ht="22" customHeight="1">
      <c r="A49" s="11" t="n"/>
      <c r="B49" s="21" t="n"/>
      <c r="C49" s="11" t="n"/>
      <c r="D49" s="11" t="n"/>
      <c r="E49" s="6">
        <f>IF(COUNTA(A49:D49)&lt;4,"",IF(IFERROR(AND(ISNUMBER(B49),B49=INT(B49),B49&gt;0),FALSE),A49&amp;"|"&amp;TEXT(B49,"yyyymmdd")&amp;"|"&amp;C49,""))</f>
        <v/>
      </c>
    </row>
    <row r="50" ht="22" customHeight="1">
      <c r="A50" s="11" t="n"/>
      <c r="B50" s="21" t="n"/>
      <c r="C50" s="11" t="n"/>
      <c r="D50" s="11" t="n"/>
      <c r="E50" s="2">
        <f>IF(COUNTA(A50:D50)&lt;4,"",IF(IFERROR(AND(ISNUMBER(B50),B50=INT(B50),B50&gt;0),FALSE),A50&amp;"|"&amp;TEXT(B50,"yyyymmdd")&amp;"|"&amp;C50,""))</f>
        <v/>
      </c>
    </row>
    <row r="51" ht="22" customHeight="1">
      <c r="A51" s="11" t="n"/>
      <c r="B51" s="21" t="n"/>
      <c r="C51" s="11" t="n"/>
      <c r="D51" s="11" t="n"/>
      <c r="E51" s="6">
        <f>IF(COUNTA(A51:D51)&lt;4,"",IF(IFERROR(AND(ISNUMBER(B51),B51=INT(B51),B51&gt;0),FALSE),A51&amp;"|"&amp;TEXT(B51,"yyyymmdd")&amp;"|"&amp;C51,""))</f>
        <v/>
      </c>
    </row>
    <row r="52" ht="22" customHeight="1">
      <c r="A52" s="11" t="n"/>
      <c r="B52" s="21" t="n"/>
      <c r="C52" s="11" t="n"/>
      <c r="D52" s="11" t="n"/>
      <c r="E52" s="2">
        <f>IF(COUNTA(A52:D52)&lt;4,"",IF(IFERROR(AND(ISNUMBER(B52),B52=INT(B52),B52&gt;0),FALSE),A52&amp;"|"&amp;TEXT(B52,"yyyymmdd")&amp;"|"&amp;C52,""))</f>
        <v/>
      </c>
    </row>
    <row r="53" ht="22" customHeight="1">
      <c r="A53" s="11" t="n"/>
      <c r="B53" s="21" t="n"/>
      <c r="C53" s="11" t="n"/>
      <c r="D53" s="11" t="n"/>
      <c r="E53" s="6">
        <f>IF(COUNTA(A53:D53)&lt;4,"",IF(IFERROR(AND(ISNUMBER(B53),B53=INT(B53),B53&gt;0),FALSE),A53&amp;"|"&amp;TEXT(B53,"yyyymmdd")&amp;"|"&amp;C53,""))</f>
        <v/>
      </c>
    </row>
    <row r="54" ht="22" customHeight="1">
      <c r="A54" s="11" t="n"/>
      <c r="B54" s="21" t="n"/>
      <c r="C54" s="11" t="n"/>
      <c r="D54" s="11" t="n"/>
      <c r="E54" s="2">
        <f>IF(COUNTA(A54:D54)&lt;4,"",IF(IFERROR(AND(ISNUMBER(B54),B54=INT(B54),B54&gt;0),FALSE),A54&amp;"|"&amp;TEXT(B54,"yyyymmdd")&amp;"|"&amp;C54,""))</f>
        <v/>
      </c>
    </row>
    <row r="55" ht="22" customHeight="1">
      <c r="A55" s="11" t="n"/>
      <c r="B55" s="21" t="n"/>
      <c r="C55" s="11" t="n"/>
      <c r="D55" s="11" t="n"/>
      <c r="E55" s="6">
        <f>IF(COUNTA(A55:D55)&lt;4,"",IF(IFERROR(AND(ISNUMBER(B55),B55=INT(B55),B55&gt;0),FALSE),A55&amp;"|"&amp;TEXT(B55,"yyyymmdd")&amp;"|"&amp;C55,""))</f>
        <v/>
      </c>
    </row>
    <row r="56" ht="22" customHeight="1">
      <c r="A56" s="11" t="n"/>
      <c r="B56" s="21" t="n"/>
      <c r="C56" s="11" t="n"/>
      <c r="D56" s="11" t="n"/>
      <c r="E56" s="2">
        <f>IF(COUNTA(A56:D56)&lt;4,"",IF(IFERROR(AND(ISNUMBER(B56),B56=INT(B56),B56&gt;0),FALSE),A56&amp;"|"&amp;TEXT(B56,"yyyymmdd")&amp;"|"&amp;C56,""))</f>
        <v/>
      </c>
    </row>
    <row r="57" ht="22" customHeight="1">
      <c r="A57" s="11" t="n"/>
      <c r="B57" s="21" t="n"/>
      <c r="C57" s="11" t="n"/>
      <c r="D57" s="11" t="n"/>
      <c r="E57" s="6">
        <f>IF(COUNTA(A57:D57)&lt;4,"",IF(IFERROR(AND(ISNUMBER(B57),B57=INT(B57),B57&gt;0),FALSE),A57&amp;"|"&amp;TEXT(B57,"yyyymmdd")&amp;"|"&amp;C57,""))</f>
        <v/>
      </c>
    </row>
    <row r="58" ht="22" customHeight="1">
      <c r="A58" s="11" t="n"/>
      <c r="B58" s="21" t="n"/>
      <c r="C58" s="11" t="n"/>
      <c r="D58" s="11" t="n"/>
      <c r="E58" s="2">
        <f>IF(COUNTA(A58:D58)&lt;4,"",IF(IFERROR(AND(ISNUMBER(B58),B58=INT(B58),B58&gt;0),FALSE),A58&amp;"|"&amp;TEXT(B58,"yyyymmdd")&amp;"|"&amp;C58,""))</f>
        <v/>
      </c>
    </row>
    <row r="59" ht="22" customHeight="1">
      <c r="A59" s="11" t="n"/>
      <c r="B59" s="21" t="n"/>
      <c r="C59" s="11" t="n"/>
      <c r="D59" s="11" t="n"/>
      <c r="E59" s="6">
        <f>IF(COUNTA(A59:D59)&lt;4,"",IF(IFERROR(AND(ISNUMBER(B59),B59=INT(B59),B59&gt;0),FALSE),A59&amp;"|"&amp;TEXT(B59,"yyyymmdd")&amp;"|"&amp;C59,""))</f>
        <v/>
      </c>
    </row>
    <row r="60" ht="22" customHeight="1">
      <c r="A60" s="11" t="n"/>
      <c r="B60" s="21" t="n"/>
      <c r="C60" s="11" t="n"/>
      <c r="D60" s="11" t="n"/>
      <c r="E60" s="2">
        <f>IF(COUNTA(A60:D60)&lt;4,"",IF(IFERROR(AND(ISNUMBER(B60),B60=INT(B60),B60&gt;0),FALSE),A60&amp;"|"&amp;TEXT(B60,"yyyymmdd")&amp;"|"&amp;C60,""))</f>
        <v/>
      </c>
    </row>
    <row r="61" ht="22" customHeight="1">
      <c r="A61" s="11" t="n"/>
      <c r="B61" s="21" t="n"/>
      <c r="C61" s="11" t="n"/>
      <c r="D61" s="11" t="n"/>
      <c r="E61" s="6">
        <f>IF(COUNTA(A61:D61)&lt;4,"",IF(IFERROR(AND(ISNUMBER(B61),B61=INT(B61),B61&gt;0),FALSE),A61&amp;"|"&amp;TEXT(B61,"yyyymmdd")&amp;"|"&amp;C61,""))</f>
        <v/>
      </c>
    </row>
    <row r="62" ht="22" customHeight="1">
      <c r="A62" s="11" t="n"/>
      <c r="B62" s="21" t="n"/>
      <c r="C62" s="11" t="n"/>
      <c r="D62" s="11" t="n"/>
      <c r="E62" s="2">
        <f>IF(COUNTA(A62:D62)&lt;4,"",IF(IFERROR(AND(ISNUMBER(B62),B62=INT(B62),B62&gt;0),FALSE),A62&amp;"|"&amp;TEXT(B62,"yyyymmdd")&amp;"|"&amp;C62,""))</f>
        <v/>
      </c>
    </row>
    <row r="63" ht="22" customHeight="1">
      <c r="A63" s="11" t="n"/>
      <c r="B63" s="21" t="n"/>
      <c r="C63" s="11" t="n"/>
      <c r="D63" s="11" t="n"/>
      <c r="E63" s="6">
        <f>IF(COUNTA(A63:D63)&lt;4,"",IF(IFERROR(AND(ISNUMBER(B63),B63=INT(B63),B63&gt;0),FALSE),A63&amp;"|"&amp;TEXT(B63,"yyyymmdd")&amp;"|"&amp;C63,""))</f>
        <v/>
      </c>
    </row>
    <row r="64" ht="22" customHeight="1">
      <c r="A64" s="11" t="n"/>
      <c r="B64" s="21" t="n"/>
      <c r="C64" s="11" t="n"/>
      <c r="D64" s="11" t="n"/>
      <c r="E64" s="2">
        <f>IF(COUNTA(A64:D64)&lt;4,"",IF(IFERROR(AND(ISNUMBER(B64),B64=INT(B64),B64&gt;0),FALSE),A64&amp;"|"&amp;TEXT(B64,"yyyymmdd")&amp;"|"&amp;C64,""))</f>
        <v/>
      </c>
    </row>
    <row r="65" ht="22" customHeight="1">
      <c r="A65" s="11" t="n"/>
      <c r="B65" s="21" t="n"/>
      <c r="C65" s="11" t="n"/>
      <c r="D65" s="11" t="n"/>
      <c r="E65" s="6">
        <f>IF(COUNTA(A65:D65)&lt;4,"",IF(IFERROR(AND(ISNUMBER(B65),B65=INT(B65),B65&gt;0),FALSE),A65&amp;"|"&amp;TEXT(B65,"yyyymmdd")&amp;"|"&amp;C65,""))</f>
        <v/>
      </c>
    </row>
    <row r="66" ht="22" customHeight="1">
      <c r="A66" s="11" t="n"/>
      <c r="B66" s="21" t="n"/>
      <c r="C66" s="11" t="n"/>
      <c r="D66" s="11" t="n"/>
      <c r="E66" s="2">
        <f>IF(COUNTA(A66:D66)&lt;4,"",IF(IFERROR(AND(ISNUMBER(B66),B66=INT(B66),B66&gt;0),FALSE),A66&amp;"|"&amp;TEXT(B66,"yyyymmdd")&amp;"|"&amp;C66,""))</f>
        <v/>
      </c>
    </row>
    <row r="67" ht="22" customHeight="1">
      <c r="A67" s="11" t="n"/>
      <c r="B67" s="21" t="n"/>
      <c r="C67" s="11" t="n"/>
      <c r="D67" s="11" t="n"/>
      <c r="E67" s="6">
        <f>IF(COUNTA(A67:D67)&lt;4,"",IF(IFERROR(AND(ISNUMBER(B67),B67=INT(B67),B67&gt;0),FALSE),A67&amp;"|"&amp;TEXT(B67,"yyyymmdd")&amp;"|"&amp;C67,""))</f>
        <v/>
      </c>
    </row>
    <row r="68" ht="22" customHeight="1">
      <c r="A68" s="11" t="n"/>
      <c r="B68" s="21" t="n"/>
      <c r="C68" s="11" t="n"/>
      <c r="D68" s="11" t="n"/>
      <c r="E68" s="2">
        <f>IF(COUNTA(A68:D68)&lt;4,"",IF(IFERROR(AND(ISNUMBER(B68),B68=INT(B68),B68&gt;0),FALSE),A68&amp;"|"&amp;TEXT(B68,"yyyymmdd")&amp;"|"&amp;C68,""))</f>
        <v/>
      </c>
    </row>
    <row r="69" ht="22" customHeight="1">
      <c r="A69" s="11" t="n"/>
      <c r="B69" s="21" t="n"/>
      <c r="C69" s="11" t="n"/>
      <c r="D69" s="11" t="n"/>
      <c r="E69" s="6">
        <f>IF(COUNTA(A69:D69)&lt;4,"",IF(IFERROR(AND(ISNUMBER(B69),B69=INT(B69),B69&gt;0),FALSE),A69&amp;"|"&amp;TEXT(B69,"yyyymmdd")&amp;"|"&amp;C69,""))</f>
        <v/>
      </c>
    </row>
    <row r="70" ht="22" customHeight="1">
      <c r="A70" s="11" t="n"/>
      <c r="B70" s="21" t="n"/>
      <c r="C70" s="11" t="n"/>
      <c r="D70" s="11" t="n"/>
      <c r="E70" s="2">
        <f>IF(COUNTA(A70:D70)&lt;4,"",IF(IFERROR(AND(ISNUMBER(B70),B70=INT(B70),B70&gt;0),FALSE),A70&amp;"|"&amp;TEXT(B70,"yyyymmdd")&amp;"|"&amp;C70,""))</f>
        <v/>
      </c>
    </row>
    <row r="71" ht="22" customHeight="1">
      <c r="A71" s="11" t="n"/>
      <c r="B71" s="21" t="n"/>
      <c r="C71" s="11" t="n"/>
      <c r="D71" s="11" t="n"/>
      <c r="E71" s="6">
        <f>IF(COUNTA(A71:D71)&lt;4,"",IF(IFERROR(AND(ISNUMBER(B71),B71=INT(B71),B71&gt;0),FALSE),A71&amp;"|"&amp;TEXT(B71,"yyyymmdd")&amp;"|"&amp;C71,""))</f>
        <v/>
      </c>
    </row>
    <row r="72" ht="22" customHeight="1">
      <c r="A72" s="11" t="n"/>
      <c r="B72" s="21" t="n"/>
      <c r="C72" s="11" t="n"/>
      <c r="D72" s="11" t="n"/>
      <c r="E72" s="2">
        <f>IF(COUNTA(A72:D72)&lt;4,"",IF(IFERROR(AND(ISNUMBER(B72),B72=INT(B72),B72&gt;0),FALSE),A72&amp;"|"&amp;TEXT(B72,"yyyymmdd")&amp;"|"&amp;C72,""))</f>
        <v/>
      </c>
    </row>
    <row r="73" ht="22" customHeight="1">
      <c r="A73" s="11" t="n"/>
      <c r="B73" s="21" t="n"/>
      <c r="C73" s="11" t="n"/>
      <c r="D73" s="11" t="n"/>
      <c r="E73" s="6">
        <f>IF(COUNTA(A73:D73)&lt;4,"",IF(IFERROR(AND(ISNUMBER(B73),B73=INT(B73),B73&gt;0),FALSE),A73&amp;"|"&amp;TEXT(B73,"yyyymmdd")&amp;"|"&amp;C73,""))</f>
        <v/>
      </c>
    </row>
    <row r="74" ht="22" customHeight="1">
      <c r="A74" s="11" t="n"/>
      <c r="B74" s="21" t="n"/>
      <c r="C74" s="11" t="n"/>
      <c r="D74" s="11" t="n"/>
      <c r="E74" s="2">
        <f>IF(COUNTA(A74:D74)&lt;4,"",IF(IFERROR(AND(ISNUMBER(B74),B74=INT(B74),B74&gt;0),FALSE),A74&amp;"|"&amp;TEXT(B74,"yyyymmdd")&amp;"|"&amp;C74,""))</f>
        <v/>
      </c>
    </row>
    <row r="75" ht="22" customHeight="1">
      <c r="A75" s="11" t="n"/>
      <c r="B75" s="21" t="n"/>
      <c r="C75" s="11" t="n"/>
      <c r="D75" s="11" t="n"/>
      <c r="E75" s="6">
        <f>IF(COUNTA(A75:D75)&lt;4,"",IF(IFERROR(AND(ISNUMBER(B75),B75=INT(B75),B75&gt;0),FALSE),A75&amp;"|"&amp;TEXT(B75,"yyyymmdd")&amp;"|"&amp;C75,""))</f>
        <v/>
      </c>
    </row>
    <row r="76" ht="22" customHeight="1">
      <c r="A76" s="11" t="n"/>
      <c r="B76" s="21" t="n"/>
      <c r="C76" s="11" t="n"/>
      <c r="D76" s="11" t="n"/>
      <c r="E76" s="2">
        <f>IF(COUNTA(A76:D76)&lt;4,"",IF(IFERROR(AND(ISNUMBER(B76),B76=INT(B76),B76&gt;0),FALSE),A76&amp;"|"&amp;TEXT(B76,"yyyymmdd")&amp;"|"&amp;C76,""))</f>
        <v/>
      </c>
    </row>
    <row r="77" ht="22" customHeight="1">
      <c r="A77" s="11" t="n"/>
      <c r="B77" s="21" t="n"/>
      <c r="C77" s="11" t="n"/>
      <c r="D77" s="11" t="n"/>
      <c r="E77" s="6">
        <f>IF(COUNTA(A77:D77)&lt;4,"",IF(IFERROR(AND(ISNUMBER(B77),B77=INT(B77),B77&gt;0),FALSE),A77&amp;"|"&amp;TEXT(B77,"yyyymmdd")&amp;"|"&amp;C77,""))</f>
        <v/>
      </c>
    </row>
    <row r="78" ht="22" customHeight="1">
      <c r="A78" s="11" t="n"/>
      <c r="B78" s="21" t="n"/>
      <c r="C78" s="11" t="n"/>
      <c r="D78" s="11" t="n"/>
      <c r="E78" s="2">
        <f>IF(COUNTA(A78:D78)&lt;4,"",IF(IFERROR(AND(ISNUMBER(B78),B78=INT(B78),B78&gt;0),FALSE),A78&amp;"|"&amp;TEXT(B78,"yyyymmdd")&amp;"|"&amp;C78,""))</f>
        <v/>
      </c>
    </row>
    <row r="79" ht="22" customHeight="1">
      <c r="A79" s="11" t="n"/>
      <c r="B79" s="21" t="n"/>
      <c r="C79" s="11" t="n"/>
      <c r="D79" s="11" t="n"/>
      <c r="E79" s="6">
        <f>IF(COUNTA(A79:D79)&lt;4,"",IF(IFERROR(AND(ISNUMBER(B79),B79=INT(B79),B79&gt;0),FALSE),A79&amp;"|"&amp;TEXT(B79,"yyyymmdd")&amp;"|"&amp;C79,""))</f>
        <v/>
      </c>
    </row>
    <row r="80" ht="22" customHeight="1">
      <c r="A80" s="11" t="n"/>
      <c r="B80" s="21" t="n"/>
      <c r="C80" s="11" t="n"/>
      <c r="D80" s="11" t="n"/>
      <c r="E80" s="2">
        <f>IF(COUNTA(A80:D80)&lt;4,"",IF(IFERROR(AND(ISNUMBER(B80),B80=INT(B80),B80&gt;0),FALSE),A80&amp;"|"&amp;TEXT(B80,"yyyymmdd")&amp;"|"&amp;C80,""))</f>
        <v/>
      </c>
    </row>
    <row r="81" ht="22" customHeight="1">
      <c r="A81" s="11" t="n"/>
      <c r="B81" s="21" t="n"/>
      <c r="C81" s="11" t="n"/>
      <c r="D81" s="11" t="n"/>
      <c r="E81" s="6">
        <f>IF(COUNTA(A81:D81)&lt;4,"",IF(IFERROR(AND(ISNUMBER(B81),B81=INT(B81),B81&gt;0),FALSE),A81&amp;"|"&amp;TEXT(B81,"yyyymmdd")&amp;"|"&amp;C81,""))</f>
        <v/>
      </c>
    </row>
    <row r="82" ht="22" customHeight="1">
      <c r="A82" s="11" t="n"/>
      <c r="B82" s="21" t="n"/>
      <c r="C82" s="11" t="n"/>
      <c r="D82" s="11" t="n"/>
      <c r="E82" s="2">
        <f>IF(COUNTA(A82:D82)&lt;4,"",IF(IFERROR(AND(ISNUMBER(B82),B82=INT(B82),B82&gt;0),FALSE),A82&amp;"|"&amp;TEXT(B82,"yyyymmdd")&amp;"|"&amp;C82,""))</f>
        <v/>
      </c>
    </row>
    <row r="83" ht="22" customHeight="1">
      <c r="A83" s="11" t="n"/>
      <c r="B83" s="21" t="n"/>
      <c r="C83" s="11" t="n"/>
      <c r="D83" s="11" t="n"/>
      <c r="E83" s="6">
        <f>IF(COUNTA(A83:D83)&lt;4,"",IF(IFERROR(AND(ISNUMBER(B83),B83=INT(B83),B83&gt;0),FALSE),A83&amp;"|"&amp;TEXT(B83,"yyyymmdd")&amp;"|"&amp;C83,""))</f>
        <v/>
      </c>
    </row>
    <row r="84" ht="22" customHeight="1">
      <c r="A84" s="11" t="n"/>
      <c r="B84" s="21" t="n"/>
      <c r="C84" s="11" t="n"/>
      <c r="D84" s="11" t="n"/>
      <c r="E84" s="2">
        <f>IF(COUNTA(A84:D84)&lt;4,"",IF(IFERROR(AND(ISNUMBER(B84),B84=INT(B84),B84&gt;0),FALSE),A84&amp;"|"&amp;TEXT(B84,"yyyymmdd")&amp;"|"&amp;C84,""))</f>
        <v/>
      </c>
    </row>
    <row r="85" ht="22" customHeight="1">
      <c r="A85" s="11" t="n"/>
      <c r="B85" s="21" t="n"/>
      <c r="C85" s="11" t="n"/>
      <c r="D85" s="11" t="n"/>
      <c r="E85" s="6">
        <f>IF(COUNTA(A85:D85)&lt;4,"",IF(IFERROR(AND(ISNUMBER(B85),B85=INT(B85),B85&gt;0),FALSE),A85&amp;"|"&amp;TEXT(B85,"yyyymmdd")&amp;"|"&amp;C85,""))</f>
        <v/>
      </c>
    </row>
    <row r="86" ht="22" customHeight="1">
      <c r="A86" s="11" t="n"/>
      <c r="B86" s="21" t="n"/>
      <c r="C86" s="11" t="n"/>
      <c r="D86" s="11" t="n"/>
      <c r="E86" s="2">
        <f>IF(COUNTA(A86:D86)&lt;4,"",IF(IFERROR(AND(ISNUMBER(B86),B86=INT(B86),B86&gt;0),FALSE),A86&amp;"|"&amp;TEXT(B86,"yyyymmdd")&amp;"|"&amp;C86,""))</f>
        <v/>
      </c>
    </row>
    <row r="87" ht="22" customHeight="1">
      <c r="A87" s="11" t="n"/>
      <c r="B87" s="21" t="n"/>
      <c r="C87" s="11" t="n"/>
      <c r="D87" s="11" t="n"/>
      <c r="E87" s="6">
        <f>IF(COUNTA(A87:D87)&lt;4,"",IF(IFERROR(AND(ISNUMBER(B87),B87=INT(B87),B87&gt;0),FALSE),A87&amp;"|"&amp;TEXT(B87,"yyyymmdd")&amp;"|"&amp;C87,""))</f>
        <v/>
      </c>
    </row>
    <row r="88" ht="22" customHeight="1">
      <c r="A88" s="11" t="n"/>
      <c r="B88" s="21" t="n"/>
      <c r="C88" s="11" t="n"/>
      <c r="D88" s="11" t="n"/>
      <c r="E88" s="2">
        <f>IF(COUNTA(A88:D88)&lt;4,"",IF(IFERROR(AND(ISNUMBER(B88),B88=INT(B88),B88&gt;0),FALSE),A88&amp;"|"&amp;TEXT(B88,"yyyymmdd")&amp;"|"&amp;C88,""))</f>
        <v/>
      </c>
    </row>
    <row r="89" ht="22" customHeight="1">
      <c r="A89" s="11" t="n"/>
      <c r="B89" s="21" t="n"/>
      <c r="C89" s="11" t="n"/>
      <c r="D89" s="11" t="n"/>
      <c r="E89" s="6">
        <f>IF(COUNTA(A89:D89)&lt;4,"",IF(IFERROR(AND(ISNUMBER(B89),B89=INT(B89),B89&gt;0),FALSE),A89&amp;"|"&amp;TEXT(B89,"yyyymmdd")&amp;"|"&amp;C89,""))</f>
        <v/>
      </c>
    </row>
    <row r="90" ht="22" customHeight="1">
      <c r="A90" s="11" t="n"/>
      <c r="B90" s="21" t="n"/>
      <c r="C90" s="11" t="n"/>
      <c r="D90" s="11" t="n"/>
      <c r="E90" s="2">
        <f>IF(COUNTA(A90:D90)&lt;4,"",IF(IFERROR(AND(ISNUMBER(B90),B90=INT(B90),B90&gt;0),FALSE),A90&amp;"|"&amp;TEXT(B90,"yyyymmdd")&amp;"|"&amp;C90,""))</f>
        <v/>
      </c>
    </row>
    <row r="91" ht="22" customHeight="1">
      <c r="A91" s="11" t="n"/>
      <c r="B91" s="21" t="n"/>
      <c r="C91" s="11" t="n"/>
      <c r="D91" s="11" t="n"/>
      <c r="E91" s="6">
        <f>IF(COUNTA(A91:D91)&lt;4,"",IF(IFERROR(AND(ISNUMBER(B91),B91=INT(B91),B91&gt;0),FALSE),A91&amp;"|"&amp;TEXT(B91,"yyyymmdd")&amp;"|"&amp;C91,""))</f>
        <v/>
      </c>
    </row>
    <row r="92" ht="22" customHeight="1">
      <c r="A92" s="11" t="n"/>
      <c r="B92" s="21" t="n"/>
      <c r="C92" s="11" t="n"/>
      <c r="D92" s="11" t="n"/>
      <c r="E92" s="2">
        <f>IF(COUNTA(A92:D92)&lt;4,"",IF(IFERROR(AND(ISNUMBER(B92),B92=INT(B92),B92&gt;0),FALSE),A92&amp;"|"&amp;TEXT(B92,"yyyymmdd")&amp;"|"&amp;C92,""))</f>
        <v/>
      </c>
    </row>
    <row r="93" ht="22" customHeight="1">
      <c r="A93" s="11" t="n"/>
      <c r="B93" s="21" t="n"/>
      <c r="C93" s="11" t="n"/>
      <c r="D93" s="11" t="n"/>
      <c r="E93" s="6">
        <f>IF(COUNTA(A93:D93)&lt;4,"",IF(IFERROR(AND(ISNUMBER(B93),B93=INT(B93),B93&gt;0),FALSE),A93&amp;"|"&amp;TEXT(B93,"yyyymmdd")&amp;"|"&amp;C93,""))</f>
        <v/>
      </c>
    </row>
    <row r="94" ht="22" customHeight="1">
      <c r="A94" s="11" t="n"/>
      <c r="B94" s="21" t="n"/>
      <c r="C94" s="11" t="n"/>
      <c r="D94" s="11" t="n"/>
      <c r="E94" s="2">
        <f>IF(COUNTA(A94:D94)&lt;4,"",IF(IFERROR(AND(ISNUMBER(B94),B94=INT(B94),B94&gt;0),FALSE),A94&amp;"|"&amp;TEXT(B94,"yyyymmdd")&amp;"|"&amp;C94,""))</f>
        <v/>
      </c>
    </row>
    <row r="95" ht="22" customHeight="1">
      <c r="A95" s="11" t="n"/>
      <c r="B95" s="21" t="n"/>
      <c r="C95" s="11" t="n"/>
      <c r="D95" s="11" t="n"/>
      <c r="E95" s="6">
        <f>IF(COUNTA(A95:D95)&lt;4,"",IF(IFERROR(AND(ISNUMBER(B95),B95=INT(B95),B95&gt;0),FALSE),A95&amp;"|"&amp;TEXT(B95,"yyyymmdd")&amp;"|"&amp;C95,""))</f>
        <v/>
      </c>
    </row>
    <row r="96" ht="22" customHeight="1">
      <c r="A96" s="11" t="n"/>
      <c r="B96" s="21" t="n"/>
      <c r="C96" s="11" t="n"/>
      <c r="D96" s="11" t="n"/>
      <c r="E96" s="2">
        <f>IF(COUNTA(A96:D96)&lt;4,"",IF(IFERROR(AND(ISNUMBER(B96),B96=INT(B96),B96&gt;0),FALSE),A96&amp;"|"&amp;TEXT(B96,"yyyymmdd")&amp;"|"&amp;C96,""))</f>
        <v/>
      </c>
    </row>
    <row r="97" ht="22" customHeight="1">
      <c r="A97" s="11" t="n"/>
      <c r="B97" s="21" t="n"/>
      <c r="C97" s="11" t="n"/>
      <c r="D97" s="11" t="n"/>
      <c r="E97" s="6">
        <f>IF(COUNTA(A97:D97)&lt;4,"",IF(IFERROR(AND(ISNUMBER(B97),B97=INT(B97),B97&gt;0),FALSE),A97&amp;"|"&amp;TEXT(B97,"yyyymmdd")&amp;"|"&amp;C97,""))</f>
        <v/>
      </c>
    </row>
    <row r="98" ht="22" customHeight="1">
      <c r="A98" s="11" t="n"/>
      <c r="B98" s="21" t="n"/>
      <c r="C98" s="11" t="n"/>
      <c r="D98" s="11" t="n"/>
      <c r="E98" s="2">
        <f>IF(COUNTA(A98:D98)&lt;4,"",IF(IFERROR(AND(ISNUMBER(B98),B98=INT(B98),B98&gt;0),FALSE),A98&amp;"|"&amp;TEXT(B98,"yyyymmdd")&amp;"|"&amp;C98,""))</f>
        <v/>
      </c>
    </row>
    <row r="99" ht="22" customHeight="1">
      <c r="A99" s="11" t="n"/>
      <c r="B99" s="21" t="n"/>
      <c r="C99" s="11" t="n"/>
      <c r="D99" s="11" t="n"/>
      <c r="E99" s="6">
        <f>IF(COUNTA(A99:D99)&lt;4,"",IF(IFERROR(AND(ISNUMBER(B99),B99=INT(B99),B99&gt;0),FALSE),A99&amp;"|"&amp;TEXT(B99,"yyyymmdd")&amp;"|"&amp;C99,""))</f>
        <v/>
      </c>
    </row>
    <row r="100" ht="22" customHeight="1">
      <c r="A100" s="11" t="n"/>
      <c r="B100" s="21" t="n"/>
      <c r="C100" s="11" t="n"/>
      <c r="D100" s="11" t="n"/>
      <c r="E100" s="2">
        <f>IF(COUNTA(A100:D100)&lt;4,"",IF(IFERROR(AND(ISNUMBER(B100),B100=INT(B100),B100&gt;0),FALSE),A100&amp;"|"&amp;TEXT(B100,"yyyymmdd")&amp;"|"&amp;C100,""))</f>
        <v/>
      </c>
    </row>
    <row r="101" ht="22" customHeight="1">
      <c r="A101" s="11" t="n"/>
      <c r="B101" s="21" t="n"/>
      <c r="C101" s="11" t="n"/>
      <c r="D101" s="11" t="n"/>
      <c r="E101" s="6">
        <f>IF(COUNTA(A101:D101)&lt;4,"",IF(IFERROR(AND(ISNUMBER(B101),B101=INT(B101),B101&gt;0),FALSE),A101&amp;"|"&amp;TEXT(B101,"yyyymmdd")&amp;"|"&amp;C101,""))</f>
        <v/>
      </c>
    </row>
    <row r="102"/>
    <row r="103"/>
    <row r="104" ht="22" customHeight="1">
      <c r="A104" s="10" t="inlineStr">
        <is>
          <t>All prefilled examples are fictional. An override replaces one recurring response; it does not add an output row.</t>
        </is>
      </c>
    </row>
    <row r="105" ht="22" customHeight="1">
      <c r="A105" s="10" t="inlineStr">
        <is>
          <t>Red rows require review: incomplete record, duplicate key, missing ID or no corresponding recurring weekday/window.</t>
        </is>
      </c>
    </row>
  </sheetData>
  <autoFilter ref="A1:E101"/>
  <conditionalFormatting sqref="A2:E101">
    <cfRule type="expression" priority="1" dxfId="0">
      <formula>AND(COUNTA($A2:$D2)&gt;0,OR(COUNTA($A2:$D2)&lt;4,$E2="",COUNTIF(Setup!$H$2:$H$101,$A2)&lt;&gt;1,COUNTIF(Setup!$A$2:$A$11,$C2)&lt;&gt;1,COUNTIF(Setup!$J$2:$J$4,$D2)&lt;&gt;1,AND($E2&lt;&gt;"",COUNTIF($E$2:$E$101,$E2)&gt;1),IFERROR(COUNTIFS(Availability!$A$2:$A$101,$A2,Availability!$B$2:$B$101,WEEKDAY($B2,2),Availability!$C$2:$C$101,$C2)=0,TRUE)))</formula>
    </cfRule>
  </conditionalFormatting>
  <dataValidations count="4">
    <dataValidation sqref="A2:A101" showDropDown="0" showInputMessage="1" showErrorMessage="1" allowBlank="0" errorTitle="Input requires review" error="Select a guard ID from Setup. All prefilled examples are fictional." promptTitle="Editable input" prompt="Select a guard ID from Setup. All prefilled examples are fictional." type="list" errorStyle="stop">
      <formula1>INDIRECT("'Setup'!$H$2:$H$101")</formula1>
    </dataValidation>
    <dataValidation sqref="C2:C101" showDropDown="0" showInputMessage="1" showErrorMessage="1" allowBlank="0" errorTitle="Input requires review" error="Select a complete window from Setup." promptTitle="Editable input" prompt="Select a complete window from Setup." type="list" errorStyle="stop">
      <formula1>INDIRECT("'Setup'!$A$2:$A$11")</formula1>
    </dataValidation>
    <dataValidation sqref="D2:D101" showDropDown="0" showInputMessage="1" showErrorMessage="1" allowBlank="0" errorTitle="Input requires review" error="Select Available, Unavailable or Unknown." promptTitle="Editable input" prompt="Select Available, Unavailable or Unknown." type="list" errorStyle="stop">
      <formula1>INDIRECT("'Setup'!$J$2:$J$4")</formula1>
    </dataValidation>
    <dataValidation sqref="B2:B101" showDropDown="0" showInputMessage="1" showErrorMessage="1" allowBlank="0" errorTitle="Input requires review" error="Enter a date only, without a time, for the window's starting date." promptTitle="Editable input" prompt="Enter a date only, without a time, for the window's starting date." type="custom" errorStyle="stop">
      <formula1>OR(B2="",IFERROR(AND(ISNUMBER(B2),B2=INT(B2),B2&gt;0,B2&lt;=2958465),FALSE))</formula1>
    </dataValidation>
  </dataValidations>
  <printOptions horizontalCentered="1"/>
  <pageMargins left="0.75" right="0.75" top="1" bottom="1" header="0.5" footer="0.5"/>
  <pageSetup orientation="landscape" paperSize="8" fitToHeight="0" fitToWidth="1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01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6" customWidth="1" min="2" max="2"/>
    <col width="16" customWidth="1" min="3" max="3"/>
    <col width="19" customWidth="1" min="4" max="4"/>
    <col width="3" customWidth="1" min="5" max="5"/>
    <col width="32" customWidth="1" min="6" max="6"/>
    <col width="3" customWidth="1" min="7" max="7"/>
    <col width="22" customWidth="1" min="8" max="8"/>
    <col width="3" customWidth="1" min="9" max="9"/>
    <col width="23" customWidth="1" min="10" max="10"/>
  </cols>
  <sheetData>
    <row r="1" ht="34" customHeight="1">
      <c r="A1" s="1" t="inlineStr">
        <is>
          <t>Window ID</t>
        </is>
      </c>
      <c r="B1" s="1" t="inlineStr">
        <is>
          <t>Start Time</t>
        </is>
      </c>
      <c r="C1" s="1" t="inlineStr">
        <is>
          <t>End Time</t>
        </is>
      </c>
      <c r="D1" s="1" t="inlineStr">
        <is>
          <t>End Date Offset</t>
        </is>
      </c>
      <c r="F1" s="1" t="inlineStr">
        <is>
          <t>Week Starting (Monday)</t>
        </is>
      </c>
      <c r="H1" s="1" t="inlineStr">
        <is>
          <t>Guard ID</t>
        </is>
      </c>
      <c r="J1" s="1" t="inlineStr">
        <is>
          <t>Response Options</t>
        </is>
      </c>
    </row>
    <row r="2">
      <c r="A2" s="11" t="inlineStr">
        <is>
          <t>DAY</t>
        </is>
      </c>
      <c r="B2" s="22" t="n">
        <v>0.25</v>
      </c>
      <c r="C2" s="22" t="n">
        <v>0.5833333333333334</v>
      </c>
      <c r="D2" s="11" t="n">
        <v>0</v>
      </c>
      <c r="F2" s="21">
        <f>TODAY()-WEEKDAY(TODAY(),2)+1</f>
        <v/>
      </c>
      <c r="H2" s="11" t="inlineStr">
        <is>
          <t>FIC-01</t>
        </is>
      </c>
      <c r="J2" s="2" t="inlineStr">
        <is>
          <t>Available</t>
        </is>
      </c>
    </row>
    <row r="3">
      <c r="A3" s="11" t="inlineStr">
        <is>
          <t>EVENING</t>
        </is>
      </c>
      <c r="B3" s="22" t="n">
        <v>0.5833333333333334</v>
      </c>
      <c r="C3" s="22" t="n">
        <v>0.9166666666666666</v>
      </c>
      <c r="D3" s="11" t="n">
        <v>0</v>
      </c>
      <c r="H3" s="11" t="inlineStr">
        <is>
          <t>FIC-02</t>
        </is>
      </c>
      <c r="J3" s="6" t="inlineStr">
        <is>
          <t>Unavailable</t>
        </is>
      </c>
    </row>
    <row r="4">
      <c r="A4" s="11" t="inlineStr">
        <is>
          <t>NIGHT</t>
        </is>
      </c>
      <c r="B4" s="22" t="n">
        <v>0.9166666666666666</v>
      </c>
      <c r="C4" s="22" t="n">
        <v>0.25</v>
      </c>
      <c r="D4" s="11" t="n">
        <v>1</v>
      </c>
      <c r="F4" s="14" t="inlineStr">
        <is>
          <t>Local Scheduling Time Zone</t>
        </is>
      </c>
      <c r="H4" s="11" t="inlineStr">
        <is>
          <t>FIC-03</t>
        </is>
      </c>
      <c r="J4" s="2" t="inlineStr">
        <is>
          <t>Unknown</t>
        </is>
      </c>
    </row>
    <row r="5">
      <c r="A5" s="11" t="n"/>
      <c r="B5" s="22" t="n"/>
      <c r="C5" s="22" t="n"/>
      <c r="D5" s="11" t="n"/>
      <c r="F5" s="11" t="inlineStr">
        <is>
          <t>America/New_York</t>
        </is>
      </c>
      <c r="H5" s="11" t="inlineStr">
        <is>
          <t>FIC-04</t>
        </is>
      </c>
    </row>
    <row r="6">
      <c r="A6" s="11" t="n"/>
      <c r="B6" s="22" t="n"/>
      <c r="C6" s="22" t="n"/>
      <c r="D6" s="11" t="n"/>
      <c r="H6" s="11" t="inlineStr">
        <is>
          <t>FIC-05</t>
        </is>
      </c>
    </row>
    <row r="7">
      <c r="A7" s="11" t="n"/>
      <c r="B7" s="22" t="n"/>
      <c r="C7" s="22" t="n"/>
      <c r="D7" s="11" t="n"/>
      <c r="F7" s="14" t="inlineStr">
        <is>
          <t>Selected Week Check</t>
        </is>
      </c>
      <c r="H7" s="11" t="n"/>
    </row>
    <row r="8">
      <c r="A8" s="11" t="n"/>
      <c r="B8" s="22" t="n"/>
      <c r="C8" s="22" t="n"/>
      <c r="D8" s="11" t="n"/>
      <c r="F8" s="2">
        <f>IF(IFERROR(AND(ISNUMBER(F2),F2=INT(F2),F2&gt;0,WEEKDAY(F2,2)=1),FALSE),"Monday selected","Review: select a Monday")</f>
        <v/>
      </c>
      <c r="H8" s="11" t="n"/>
    </row>
    <row r="9">
      <c r="A9" s="11" t="n"/>
      <c r="B9" s="22" t="n"/>
      <c r="C9" s="22" t="n"/>
      <c r="D9" s="11" t="n"/>
      <c r="H9" s="11" t="n"/>
    </row>
    <row r="10">
      <c r="A10" s="11" t="n"/>
      <c r="B10" s="22" t="n"/>
      <c r="C10" s="22" t="n"/>
      <c r="D10" s="11" t="n"/>
      <c r="H10" s="11" t="n"/>
    </row>
    <row r="11">
      <c r="A11" s="11" t="n"/>
      <c r="B11" s="22" t="n"/>
      <c r="C11" s="22" t="n"/>
      <c r="D11" s="11" t="n"/>
      <c r="H11" s="11" t="n"/>
    </row>
    <row r="12">
      <c r="H12" s="11" t="n"/>
    </row>
    <row r="13">
      <c r="H13" s="11" t="n"/>
    </row>
    <row r="14" ht="22" customHeight="1">
      <c r="A14" s="10" t="inlineStr">
        <is>
          <t>Operating Notes — All prefilled guards, availability records and exceptions are fictional.</t>
        </is>
      </c>
      <c r="H14" s="11" t="n"/>
    </row>
    <row r="15" ht="22" customHeight="1">
      <c r="A15" s="10" t="inlineStr">
        <is>
          <t>Select a Monday in F2. The initial TODAY formula rolls forward automatically; replace it with a date to hold a week.</t>
        </is>
      </c>
      <c r="H15" s="11" t="n"/>
    </row>
    <row r="16" ht="22" customHeight="1">
      <c r="A16" s="10" t="inlineStr">
        <is>
          <t>All times use the editable local scheduling time zone in F5. Hours are nominal clock hours.</t>
        </is>
      </c>
      <c r="H16" s="11" t="n"/>
    </row>
    <row r="17" ht="22" customHeight="1">
      <c r="A17" s="10" t="inlineStr">
        <is>
          <t>Offset 1 means the following calendar date. Daylight-saving transitions require manual review.</t>
        </is>
      </c>
      <c r="H17" s="11" t="n"/>
    </row>
    <row r="18" ht="22" customHeight="1">
      <c r="A18" s="10" t="inlineStr">
        <is>
          <t>A response applies to the complete defined window. Use separate, smaller definitions for partial-window availability.</t>
        </is>
      </c>
      <c r="H18" s="11" t="n"/>
    </row>
    <row r="19" ht="22" customHeight="1">
      <c r="A19" s="10" t="inlineStr">
        <is>
          <t>The workbook does not calculate interval fragments, detect overlapping windows or optimize staffing coverage.</t>
        </is>
      </c>
      <c r="H19" s="11" t="n"/>
    </row>
    <row r="20" ht="22" customHeight="1">
      <c r="A20" s="10" t="inlineStr">
        <is>
          <t>Availability is not an assignment roster, qualification check, staffing demand or actual attendance record.</t>
        </is>
      </c>
      <c r="H20" s="11" t="n"/>
    </row>
    <row r="21" ht="22" customHeight="1">
      <c r="A21" s="10" t="inlineStr">
        <is>
          <t>Availability hours are neither paid nor billable hours. No pay, overtime or break assumptions are provided.</t>
        </is>
      </c>
      <c r="H21" s="11" t="n"/>
    </row>
    <row r="22" ht="22" customHeight="1">
      <c r="A22" s="10" t="inlineStr">
        <is>
          <t>Cream cells are editable inputs. Formula cells are marked locked, but worksheet protection is not enabled.</t>
        </is>
      </c>
      <c r="H22" s="11" t="n"/>
    </row>
    <row r="23" ht="22" customHeight="1">
      <c r="A23" s="10" t="inlineStr">
        <is>
          <t>Guard and window dropdowns reference Setup directly through INDIRECT; no named ranges are used.</t>
        </is>
      </c>
      <c r="H23" s="11" t="n"/>
    </row>
    <row r="24" ht="22" customHeight="1">
      <c r="A24" s="10" t="inlineStr">
        <is>
          <t>Window definitions must be complete: unique ID, two numeric times, and offset 0 or 1; duration must be &gt;0–24 hours.</t>
        </is>
      </c>
      <c r="H24" s="11" t="n"/>
    </row>
    <row r="25" ht="22" customHeight="1">
      <c r="A25" s="10" t="inlineStr">
        <is>
          <t>For a new window, prepare and paste all four cells together. Review alerts catch incomplete or invalid pasted definitions.</t>
        </is>
      </c>
      <c r="H25" s="11" t="n"/>
    </row>
    <row r="26" ht="22" customHeight="1">
      <c r="A26" s="10" t="inlineStr">
        <is>
          <t>Pasting can bypass spreadsheet validation. Resolve all red input alerts and all Review eligibility results before use.</t>
        </is>
      </c>
      <c r="H26" s="11" t="n"/>
    </row>
    <row r="27" ht="22" customHeight="1">
      <c r="A27" s="10" t="inlineStr">
        <is>
          <t>Blank recurring rows generate no output. Duplicate recurring or matching exception records require Review.</t>
        </is>
      </c>
      <c r="H27" s="11" t="n"/>
    </row>
    <row r="28" ht="22" customHeight="1">
      <c r="A28" s="10" t="inlineStr">
        <is>
          <t>An exception with no recurring guard/weekday/window is flagged and cannot create a Weekly View row.</t>
        </is>
      </c>
      <c r="H28" s="11" t="n"/>
    </row>
    <row r="29" ht="22" customHeight="1">
      <c r="A29" s="10" t="inlineStr">
        <is>
          <t>To represent exception-only availability, first create a recurring row, normally with an Unknown response.</t>
        </is>
      </c>
      <c r="H29" s="11" t="n"/>
    </row>
    <row r="30" ht="22" customHeight="1">
      <c r="A30" s="10" t="inlineStr">
        <is>
          <t>Fictional baseline: 7 Eligible, 2 Unavailable and 1 Unknown; all seven eligible windows have 8.00 hours.</t>
        </is>
      </c>
      <c r="H30" s="11" t="n"/>
    </row>
    <row r="31" ht="22" customHeight="1">
      <c r="A31" s="10" t="inlineStr">
        <is>
          <t>The requested 6 Eligible, 2 Unavailable and 2 Unknown conflicts with the supplied fictional responses.</t>
        </is>
      </c>
      <c r="H31" s="11" t="n"/>
    </row>
    <row r="32" ht="22" customHeight="1">
      <c r="A32" s="10" t="inlineStr">
        <is>
          <t>There are five Available NIGHT rows plus two remaining Available DAY rows after the Monday override.</t>
        </is>
      </c>
      <c r="H32" s="11" t="n"/>
    </row>
    <row r="33" ht="22" customHeight="1">
      <c r="A33" s="10" t="inlineStr">
        <is>
          <t>Status words carry meaning: Eligible, Unavailable, Unknown and Review; color is supplementary.</t>
        </is>
      </c>
      <c r="H33" s="11" t="n"/>
    </row>
    <row r="34" ht="22" customHeight="1">
      <c r="A34" s="10" t="inlineStr">
        <is>
          <t>Python tests check a reference model and workbook structure, not Excel or LibreOffice recalculated results.</t>
        </is>
      </c>
      <c r="H34" s="11" t="n"/>
    </row>
    <row r="35" ht="22" customHeight="1">
      <c r="A35" s="10" t="inlineStr">
        <is>
          <t>Open the file in Excel or LibreOffice to recalculate formulas and verify displayed results; no cached results are supplied.</t>
        </is>
      </c>
      <c r="H35" s="11" t="n"/>
    </row>
    <row r="36">
      <c r="H36" s="11" t="n"/>
    </row>
    <row r="37">
      <c r="H37" s="11" t="n"/>
    </row>
    <row r="38">
      <c r="H38" s="11" t="n"/>
    </row>
    <row r="39">
      <c r="H39" s="11" t="n"/>
    </row>
    <row r="40">
      <c r="H40" s="11" t="n"/>
    </row>
    <row r="41">
      <c r="H41" s="11" t="n"/>
    </row>
    <row r="42">
      <c r="H42" s="11" t="n"/>
    </row>
    <row r="43">
      <c r="H43" s="11" t="n"/>
    </row>
    <row r="44">
      <c r="H44" s="11" t="n"/>
    </row>
    <row r="45">
      <c r="H45" s="11" t="n"/>
    </row>
    <row r="46">
      <c r="H46" s="11" t="n"/>
    </row>
    <row r="47">
      <c r="H47" s="11" t="n"/>
    </row>
    <row r="48">
      <c r="H48" s="11" t="n"/>
    </row>
    <row r="49">
      <c r="H49" s="11" t="n"/>
    </row>
    <row r="50">
      <c r="H50" s="11" t="n"/>
    </row>
    <row r="51">
      <c r="H51" s="11" t="n"/>
    </row>
    <row r="52">
      <c r="H52" s="11" t="n"/>
    </row>
    <row r="53">
      <c r="H53" s="11" t="n"/>
    </row>
    <row r="54">
      <c r="H54" s="11" t="n"/>
    </row>
    <row r="55">
      <c r="H55" s="11" t="n"/>
    </row>
    <row r="56">
      <c r="H56" s="11" t="n"/>
    </row>
    <row r="57">
      <c r="H57" s="11" t="n"/>
    </row>
    <row r="58">
      <c r="H58" s="11" t="n"/>
    </row>
    <row r="59">
      <c r="H59" s="11" t="n"/>
    </row>
    <row r="60">
      <c r="H60" s="11" t="n"/>
    </row>
    <row r="61">
      <c r="H61" s="11" t="n"/>
    </row>
    <row r="62">
      <c r="H62" s="11" t="n"/>
    </row>
    <row r="63">
      <c r="H63" s="11" t="n"/>
    </row>
    <row r="64">
      <c r="H64" s="11" t="n"/>
    </row>
    <row r="65">
      <c r="H65" s="11" t="n"/>
    </row>
    <row r="66">
      <c r="H66" s="11" t="n"/>
    </row>
    <row r="67">
      <c r="H67" s="11" t="n"/>
    </row>
    <row r="68">
      <c r="H68" s="11" t="n"/>
    </row>
    <row r="69">
      <c r="H69" s="11" t="n"/>
    </row>
    <row r="70">
      <c r="H70" s="11" t="n"/>
    </row>
    <row r="71">
      <c r="H71" s="11" t="n"/>
    </row>
    <row r="72">
      <c r="H72" s="11" t="n"/>
    </row>
    <row r="73">
      <c r="H73" s="11" t="n"/>
    </row>
    <row r="74">
      <c r="H74" s="11" t="n"/>
    </row>
    <row r="75">
      <c r="H75" s="11" t="n"/>
    </row>
    <row r="76">
      <c r="H76" s="11" t="n"/>
    </row>
    <row r="77">
      <c r="H77" s="11" t="n"/>
    </row>
    <row r="78">
      <c r="H78" s="11" t="n"/>
    </row>
    <row r="79">
      <c r="H79" s="11" t="n"/>
    </row>
    <row r="80">
      <c r="H80" s="11" t="n"/>
    </row>
    <row r="81">
      <c r="H81" s="11" t="n"/>
    </row>
    <row r="82">
      <c r="H82" s="11" t="n"/>
    </row>
    <row r="83">
      <c r="H83" s="11" t="n"/>
    </row>
    <row r="84">
      <c r="H84" s="11" t="n"/>
    </row>
    <row r="85">
      <c r="H85" s="11" t="n"/>
    </row>
    <row r="86">
      <c r="H86" s="11" t="n"/>
    </row>
    <row r="87">
      <c r="H87" s="11" t="n"/>
    </row>
    <row r="88">
      <c r="H88" s="11" t="n"/>
    </row>
    <row r="89">
      <c r="H89" s="11" t="n"/>
    </row>
    <row r="90">
      <c r="H90" s="11" t="n"/>
    </row>
    <row r="91">
      <c r="H91" s="11" t="n"/>
    </row>
    <row r="92">
      <c r="H92" s="11" t="n"/>
    </row>
    <row r="93">
      <c r="H93" s="11" t="n"/>
    </row>
    <row r="94">
      <c r="H94" s="11" t="n"/>
    </row>
    <row r="95">
      <c r="H95" s="11" t="n"/>
    </row>
    <row r="96">
      <c r="H96" s="11" t="n"/>
    </row>
    <row r="97">
      <c r="H97" s="11" t="n"/>
    </row>
    <row r="98">
      <c r="H98" s="11" t="n"/>
    </row>
    <row r="99">
      <c r="H99" s="11" t="n"/>
    </row>
    <row r="100">
      <c r="H100" s="11" t="n"/>
    </row>
    <row r="101">
      <c r="H101" s="11" t="n"/>
    </row>
  </sheetData>
  <conditionalFormatting sqref="A2:D11">
    <cfRule type="expression" priority="1" dxfId="0">
      <formula>AND(COUNTA($A2:$D2)&gt;0,NOT(IFERROR(AND(COUNTA($A2:$D2)=4,ISTEXT($A2),LEN(TRIM($A2))&gt;0,$A2=TRIM($A2),ISERROR(SEARCH("|",$A2)),COUNTIF($A$2:$A$11,$A2)=1,COUNT($B2:$D2)=3,$B2&gt;=0,$B2&lt;=1439/1440,$C2&gt;=0,$C2&lt;=1439/1440,OR($D2=0,$D2=1),$C2+$D2&gt;$B2,$C2+$D2-$B2&lt;=1),FALSE)))</formula>
    </cfRule>
  </conditionalFormatting>
  <conditionalFormatting sqref="H2:H101">
    <cfRule type="expression" priority="2" dxfId="0">
      <formula>NOT(OR(H2="",AND(ISTEXT(H2),LEN(TRIM(H2))&gt;0,H2=TRIM(H2),ISERROR(SEARCH("|",H2)),COUNTIF($H$2:$H$101,H2)=1)))</formula>
    </cfRule>
  </conditionalFormatting>
  <conditionalFormatting sqref="F2">
    <cfRule type="expression" priority="3" dxfId="0">
      <formula>NOT(IFERROR(AND(ISNUMBER(F2),F2=INT(F2),F2&gt;0,WEEKDAY(F2,2)=1),FALSE))</formula>
    </cfRule>
  </conditionalFormatting>
  <conditionalFormatting sqref="F8">
    <cfRule type="expression" priority="4" dxfId="0">
      <formula>$F$8&lt;&gt;"Monday selected"</formula>
    </cfRule>
  </conditionalFormatting>
  <dataValidations count="3">
    <dataValidation sqref="F2" showDropDown="0" showInputMessage="1" showErrorMessage="1" allowBlank="0" errorTitle="Input requires review" error="A date-only Monday is required. The initial formula follows the current week." promptTitle="Editable input" prompt="A date-only Monday is required. The initial formula follows the current week." type="custom" errorStyle="stop">
      <formula1>=IFERROR(AND(ISNUMBER(F2),F2=INT(F2),F2&gt;0,WEEKDAY(F2,2)=1),FALSE)</formula1>
    </dataValidation>
    <dataValidation sqref="H2:H101" showDropDown="0" showInputMessage="1" showErrorMessage="1" allowBlank="0" errorTitle="Input requires review" error="Use a unique text ID without pipe characters or surrounding spaces." promptTitle="Editable input" prompt="Use a unique text ID without pipe characters or surrounding spaces." type="custom" errorStyle="stop">
      <formula1>OR(H2="",AND(ISTEXT(H2),LEN(TRIM(H2))&gt;0,H2=TRIM(H2),ISERROR(SEARCH("|",H2)),COUNTIF($H$2:$H$101,H2)=1))</formula1>
    </dataValidation>
    <dataValidation sqref="A2:D11" showDropDown="0" showInputMessage="1" showErrorMessage="1" allowBlank="0" errorTitle="Input requires review" error="Use a complete unique window: times 00:00–23:59, offset 0 or 1, duration &gt;0–24 hours." promptTitle="Editable input" prompt="Use a complete unique window: times 00:00–23:59, offset 0 or 1, duration &gt;0–24 hours." type="custom" errorStyle="stop">
      <formula1>OR(COUNTA($A2:$D2)=0,IFERROR(AND(COUNTA($A2:$D2)=4,ISTEXT($A2),LEN(TRIM($A2))&gt;0,$A2=TRIM($A2),ISERROR(SEARCH("|",$A2)),COUNTIF($A$2:$A$11,$A2)=1,COUNT($B2:$D2)=3,$B2&gt;=0,$B2&lt;=1439/1440,$C2&gt;=0,$C2&lt;=1439/1440,OR($D2=0,$D2=1),$C2+$D2&gt;$B2,$C2+$D2-$B2&lt;=1),FALSE))</formula1>
    </dataValidation>
  </dataValidations>
  <pageMargins left="0.75" right="0.75" top="1" bottom="1" header="0.5" footer="0.5"/>
  <legacyDrawing xmlns:r="http://schemas.openxmlformats.org/officeDocument/2006/relationships" r:id="anysvml"/>
  <tableParts count="2">
    <tablePart xmlns:r="http://schemas.openxmlformats.org/officeDocument/2006/relationships" r:id="rId1"/>
    <tablePart xmlns:r="http://schemas.openxmlformats.org/officeDocument/2006/relationships" r:id="rId2"/>
  </tableParts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2026-09-29T18:25:21Z</dcterms:created>
  <dcterms:modified xmlns:dcterms="http://purl.org/dc/terms/" xmlns:xsi="http://www.w3.org/2001/XMLSchema-instance" xsi:type="dcterms:W3CDTF">2026-09-29T18:25:22+00:00Z</dcterms:modified>
</cp:coreProperties>
</file>