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newal Tracker" sheetId="1" state="visible" r:id="rId1"/>
    <sheet xmlns:r="http://schemas.openxmlformats.org/officeDocument/2006/relationships" name="Review Summary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'Renewal Tracker'!$A$1:$Q$101</definedName>
    <definedName name="_xlnm.Print_Area" localSheetId="0">'Renewal Tracker'!$A$1:$Q$101</definedName>
    <definedName name="_xlnm._FilterDatabase" localSheetId="1" hidden="1">'Review Summary'!$A$5:$D$15</definedName>
    <definedName name="_xlnm.Print_Area" localSheetId="1">'Review Summary'!$A$1:$D$23</definedName>
    <definedName name="_xlnm._FilterDatabase" localSheetId="2" hidden="1">'Assumptions'!$D$1:$E$21</definedName>
    <definedName name="_xlnm.Print_Area" localSheetId="2">'Assumptions'!$A$1:$E$21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b val="1"/>
      <color rgb="00FFFFFF"/>
      <sz val="16"/>
    </font>
    <font>
      <name val="Calibri"/>
      <b val="1"/>
      <color rgb="00143D32"/>
      <sz val="12"/>
    </font>
    <font>
      <name val="Calibri"/>
      <color rgb="00143D32"/>
      <sz val="10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1" fontId="2" fillId="3" borderId="1" applyAlignment="1" pivotButton="0" quotePrefix="0" xfId="0">
      <alignment horizontal="right" vertical="center"/>
    </xf>
    <xf numFmtId="1" fontId="2" fillId="4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1" fontId="2" fillId="5" borderId="1" applyAlignment="1" pivotButton="0" quotePrefix="0" xfId="0">
      <alignment horizontal="right" vertical="center"/>
    </xf>
    <xf numFmtId="164" fontId="2" fillId="5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3" fillId="2" borderId="0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left" vertical="center" wrapText="1"/>
    </xf>
    <xf numFmtId="0" fontId="1" fillId="6" borderId="1" applyAlignment="1" pivotButton="0" quotePrefix="0" xfId="0">
      <alignment horizontal="left" vertical="center" wrapText="1"/>
    </xf>
    <xf numFmtId="1" fontId="4" fillId="4" borderId="1" applyAlignment="1" pivotButton="0" quotePrefix="0" xfId="0">
      <alignment horizontal="right" vertical="center"/>
    </xf>
    <xf numFmtId="1" fontId="4" fillId="5" borderId="1" applyAlignment="1" pivotButton="0" quotePrefix="0" xfId="0">
      <alignment horizontal="right" vertical="center"/>
    </xf>
    <xf numFmtId="0" fontId="5" fillId="5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left" vertical="center" wrapText="1"/>
    </xf>
    <xf numFmtId="1" fontId="2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5">
    <dxf>
      <font>
        <name val="Calibri"/>
        <b val="1"/>
        <color rgb="00943D32"/>
        <sz val="11"/>
      </font>
      <fill>
        <patternFill patternType="solid">
          <fgColor rgb="00F5DEDA"/>
        </patternFill>
      </fill>
    </dxf>
    <dxf>
      <font>
        <name val="Calibri"/>
        <b val="1"/>
        <color rgb="00943D32"/>
        <sz val="11"/>
      </font>
      <fill>
        <patternFill patternType="solid">
          <fgColor rgb="00FCE5B8"/>
        </patternFill>
      </fill>
    </dxf>
    <dxf>
      <font>
        <name val="Calibri"/>
        <b val="1"/>
        <color rgb="00943D32"/>
        <sz val="11"/>
      </font>
      <fill>
        <patternFill patternType="solid">
          <fgColor rgb="00FFF2AD"/>
        </patternFill>
      </fill>
    </dxf>
    <dxf>
      <font>
        <name val="Calibri"/>
        <b val="1"/>
        <color rgb="00256447"/>
        <sz val="11"/>
      </font>
      <fill>
        <patternFill patternType="solid">
          <fgColor rgb="00DFEDE1"/>
        </patternFill>
      </fill>
    </dxf>
    <dxf>
      <font>
        <name val="Calibri"/>
        <b val="1"/>
        <color rgb="00943D32"/>
        <sz val="11"/>
      </font>
      <numFmt numFmtId="164" formatCode="&quot;Review follow-up: &quot;mm/dd/yyyy"/>
      <fill>
        <patternFill patternType="solid">
          <fgColor rgb="00FCE5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Q101"/>
  <sheetViews>
    <sheetView showGridLines="0" workbookViewId="0">
      <pane xSplit="2" ySplit="1" topLeftCell="C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6" customWidth="1" min="1" max="1"/>
    <col width="25" customWidth="1" min="2" max="2"/>
    <col width="25" customWidth="1" min="3" max="3"/>
    <col width="25" customWidth="1" min="4" max="4"/>
    <col width="16" customWidth="1" min="5" max="5"/>
    <col width="18" customWidth="1" min="6" max="6"/>
    <col width="30" customWidth="1" min="7" max="7"/>
    <col width="18" customWidth="1" min="8" max="8"/>
    <col width="18" customWidth="1" min="9" max="9"/>
    <col width="19" customWidth="1" min="10" max="10"/>
    <col width="21" customWidth="1" min="11" max="11"/>
    <col width="17" customWidth="1" min="12" max="12"/>
    <col width="28" customWidth="1" min="13" max="13"/>
    <col width="38" customWidth="1" min="14" max="14"/>
    <col width="25" customWidth="1" min="15" max="15"/>
    <col width="34" customWidth="1" min="16" max="16"/>
    <col width="19" customWidth="1" min="17" max="17"/>
  </cols>
  <sheetData>
    <row r="1" ht="58" customHeight="1">
      <c r="A1" s="1" t="inlineStr">
        <is>
          <t>Record ID</t>
        </is>
      </c>
      <c r="B1" s="1" t="inlineStr">
        <is>
          <t>Worker alias</t>
        </is>
      </c>
      <c r="C1" s="1" t="inlineStr">
        <is>
          <t>Issuing jurisdiction</t>
        </is>
      </c>
      <c r="D1" s="1" t="inlineStr">
        <is>
          <t>Credential type</t>
        </is>
      </c>
      <c r="E1" s="1" t="inlineStr">
        <is>
          <t>Recorded issue date</t>
        </is>
      </c>
      <c r="F1" s="1" t="inlineStr">
        <is>
          <t>Recorded expiration date</t>
        </is>
      </c>
      <c r="G1" s="1" t="inlineStr">
        <is>
          <t>Source reference</t>
        </is>
      </c>
      <c r="H1" s="1" t="inlineStr">
        <is>
          <t>Source recorded date</t>
        </is>
      </c>
      <c r="I1" s="1" t="inlineStr">
        <is>
          <t>Reminder override (days)</t>
        </is>
      </c>
      <c r="J1" s="1" t="inlineStr">
        <is>
          <t>Effective reminder lead (days)</t>
        </is>
      </c>
      <c r="K1" s="1" t="inlineStr">
        <is>
          <t>Days to recorded expiration (days)</t>
        </is>
      </c>
      <c r="L1" s="1" t="inlineStr">
        <is>
          <t>Reminder date</t>
        </is>
      </c>
      <c r="M1" s="1" t="inlineStr">
        <is>
          <t>Reminder status</t>
        </is>
      </c>
      <c r="N1" s="1" t="inlineStr">
        <is>
          <t>Administrative next action</t>
        </is>
      </c>
      <c r="O1" s="1" t="inlineStr">
        <is>
          <t>Action owner</t>
        </is>
      </c>
      <c r="P1" s="1" t="inlineStr">
        <is>
          <t>Follow-up date</t>
        </is>
      </c>
      <c r="Q1" s="1" t="inlineStr">
        <is>
          <t>Record completeness</t>
        </is>
      </c>
    </row>
    <row r="2" ht="34" customHeight="1">
      <c r="A2" s="2" t="inlineStr">
        <is>
          <t>DEMO-001</t>
        </is>
      </c>
      <c r="B2" s="2" t="inlineStr">
        <is>
          <t>Fictional Worker 01</t>
        </is>
      </c>
      <c r="C2" s="2" t="inlineStr">
        <is>
          <t>Fictional Jurisdiction A</t>
        </is>
      </c>
      <c r="D2" s="2" t="inlineStr">
        <is>
          <t>Fictional guard credential</t>
        </is>
      </c>
      <c r="E2" s="3" t="n">
        <v>45929</v>
      </c>
      <c r="F2" s="3" t="n">
        <v>46284</v>
      </c>
      <c r="G2" s="2" t="inlineStr">
        <is>
          <t>Fictional source note 01</t>
        </is>
      </c>
      <c r="H2" s="3" t="n">
        <v>46292</v>
      </c>
      <c r="I2" s="4" t="n"/>
      <c r="J2" s="5">
        <f>IF(Q2="","",IF(I2="",IF(IF(ISNUMBER(Assumptions!$B$3),AND(Assumptions!$B$3=INT(Assumptions!$B$3),Assumptions!$B$3&gt;=0),FALSE),Assumptions!$B$3,"Check reminder input"),IF(IF(ISNUMBER(I2),AND(I2=INT(I2),I2&gt;=0),FALSE),I2,"Check reminder input")))</f>
        <v/>
      </c>
      <c r="K2" s="5">
        <f>IF(F2="","",IF(AND(IF(ISNUMBER(F2),AND(F2=INT(F2),F2&gt;=1,F2&lt;=2958465),FALSE),IF(ISNUMBER(Assumptions!$B$2),AND(Assumptions!$B$2=INT(Assumptions!$B$2),Assumptions!$B$2&gt;=1,Assumptions!$B$2&lt;=2958465),FALSE)),F2-Assumptions!$B$2,"Check date input"))</f>
        <v/>
      </c>
      <c r="L2" s="6">
        <f>IF(OR(F2="",J2=""),"",IF(AND(IF(ISNUMBER(F2),AND(F2=INT(F2),F2&gt;=1,F2&lt;=2958465),FALSE),ISNUMBER(J2)),IF(E2="",F2-J2,IF(IF(ISNUMBER(E2),AND(E2=INT(E2),E2&gt;=1,E2&lt;=2958465),FALSE),IF(F2&gt;=E2,F2-J2,"Check date order"),"Check issue date")),"Check date or reminder input"))</f>
        <v/>
      </c>
      <c r="M2" s="7">
        <f>IF(Q2="","",IF(F2="","Missing expiration date",IF(AND(ISNUMBER(J2),ISNUMBER(K2),ISNUMBER(L2)),IF(K2&lt;0,"Past recorded date",IF(K2&lt;=J2,"Within reminder window","Not yet in window")),"Review invalid input")))</f>
        <v/>
      </c>
      <c r="N2" s="2" t="inlineStr">
        <is>
          <t>Review recorded dates manually</t>
        </is>
      </c>
      <c r="O2" s="2" t="inlineStr">
        <is>
          <t>Fictional Administrator 01</t>
        </is>
      </c>
      <c r="P2" s="3" t="n">
        <v>46291</v>
      </c>
      <c r="Q2" s="7">
        <f>IF(COUNTA(A2:I2,N2:P2)=0,"",IF(OR(A2="",COUNTBLANK(B2:H2)&gt;0),"Incomplete","Complete"))</f>
        <v/>
      </c>
    </row>
    <row r="3" ht="34" customHeight="1">
      <c r="A3" s="2" t="inlineStr">
        <is>
          <t>DEMO-002</t>
        </is>
      </c>
      <c r="B3" s="2" t="inlineStr">
        <is>
          <t>Fictional Worker 02</t>
        </is>
      </c>
      <c r="C3" s="2" t="inlineStr">
        <is>
          <t>Fictional Jurisdiction B</t>
        </is>
      </c>
      <c r="D3" s="2" t="inlineStr">
        <is>
          <t>Fictional site credential</t>
        </is>
      </c>
      <c r="E3" s="3" t="n">
        <v>45929</v>
      </c>
      <c r="F3" s="3" t="n">
        <v>46293</v>
      </c>
      <c r="G3" s="2" t="inlineStr">
        <is>
          <t>Fictional source note 02</t>
        </is>
      </c>
      <c r="H3" s="3" t="n">
        <v>46292</v>
      </c>
      <c r="I3" s="4" t="n"/>
      <c r="J3" s="8">
        <f>IF(Q3="","",IF(I3="",IF(IF(ISNUMBER(Assumptions!$B$3),AND(Assumptions!$B$3=INT(Assumptions!$B$3),Assumptions!$B$3&gt;=0),FALSE),Assumptions!$B$3,"Check reminder input"),IF(IF(ISNUMBER(I3),AND(I3=INT(I3),I3&gt;=0),FALSE),I3,"Check reminder input")))</f>
        <v/>
      </c>
      <c r="K3" s="8">
        <f>IF(F3="","",IF(AND(IF(ISNUMBER(F3),AND(F3=INT(F3),F3&gt;=1,F3&lt;=2958465),FALSE),IF(ISNUMBER(Assumptions!$B$2),AND(Assumptions!$B$2=INT(Assumptions!$B$2),Assumptions!$B$2&gt;=1,Assumptions!$B$2&lt;=2958465),FALSE)),F3-Assumptions!$B$2,"Check date input"))</f>
        <v/>
      </c>
      <c r="L3" s="9">
        <f>IF(OR(F3="",J3=""),"",IF(AND(IF(ISNUMBER(F3),AND(F3=INT(F3),F3&gt;=1,F3&lt;=2958465),FALSE),ISNUMBER(J3)),IF(E3="",F3-J3,IF(IF(ISNUMBER(E3),AND(E3=INT(E3),E3&gt;=1,E3&lt;=2958465),FALSE),IF(F3&gt;=E3,F3-J3,"Check date order"),"Check issue date")),"Check date or reminder input"))</f>
        <v/>
      </c>
      <c r="M3" s="10">
        <f>IF(Q3="","",IF(F3="","Missing expiration date",IF(AND(ISNUMBER(J3),ISNUMBER(K3),ISNUMBER(L3)),IF(K3&lt;0,"Past recorded date",IF(K3&lt;=J3,"Within reminder window","Not yet in window")),"Review invalid input")))</f>
        <v/>
      </c>
      <c r="N3" s="2" t="inlineStr">
        <is>
          <t>Review recorded dates manually</t>
        </is>
      </c>
      <c r="O3" s="2" t="inlineStr">
        <is>
          <t>Fictional Administrator 02</t>
        </is>
      </c>
      <c r="P3" s="3" t="n">
        <v>46291</v>
      </c>
      <c r="Q3" s="10">
        <f>IF(COUNTA(A3:I3,N3:P3)=0,"",IF(OR(A3="",COUNTBLANK(B3:H3)&gt;0),"Incomplete","Complete"))</f>
        <v/>
      </c>
    </row>
    <row r="4" ht="34" customHeight="1">
      <c r="A4" s="2" t="inlineStr">
        <is>
          <t>DEMO-003</t>
        </is>
      </c>
      <c r="B4" s="2" t="inlineStr">
        <is>
          <t>Fictional Worker 03</t>
        </is>
      </c>
      <c r="C4" s="2" t="inlineStr">
        <is>
          <t>Fictional Jurisdiction C</t>
        </is>
      </c>
      <c r="D4" s="2" t="inlineStr">
        <is>
          <t>Fictional guard credential</t>
        </is>
      </c>
      <c r="E4" s="3" t="n">
        <v>45929</v>
      </c>
      <c r="F4" s="3" t="n">
        <v>46294</v>
      </c>
      <c r="G4" s="2" t="inlineStr">
        <is>
          <t>Fictional source note 03</t>
        </is>
      </c>
      <c r="H4" s="3" t="n">
        <v>46292</v>
      </c>
      <c r="I4" s="4" t="n"/>
      <c r="J4" s="5">
        <f>IF(Q4="","",IF(I4="",IF(IF(ISNUMBER(Assumptions!$B$3),AND(Assumptions!$B$3=INT(Assumptions!$B$3),Assumptions!$B$3&gt;=0),FALSE),Assumptions!$B$3,"Check reminder input"),IF(IF(ISNUMBER(I4),AND(I4=INT(I4),I4&gt;=0),FALSE),I4,"Check reminder input")))</f>
        <v/>
      </c>
      <c r="K4" s="5">
        <f>IF(F4="","",IF(AND(IF(ISNUMBER(F4),AND(F4=INT(F4),F4&gt;=1,F4&lt;=2958465),FALSE),IF(ISNUMBER(Assumptions!$B$2),AND(Assumptions!$B$2=INT(Assumptions!$B$2),Assumptions!$B$2&gt;=1,Assumptions!$B$2&lt;=2958465),FALSE)),F4-Assumptions!$B$2,"Check date input"))</f>
        <v/>
      </c>
      <c r="L4" s="6">
        <f>IF(OR(F4="",J4=""),"",IF(AND(IF(ISNUMBER(F4),AND(F4=INT(F4),F4&gt;=1,F4&lt;=2958465),FALSE),ISNUMBER(J4)),IF(E4="",F4-J4,IF(IF(ISNUMBER(E4),AND(E4=INT(E4),E4&gt;=1,E4&lt;=2958465),FALSE),IF(F4&gt;=E4,F4-J4,"Check date order"),"Check issue date")),"Check date or reminder input"))</f>
        <v/>
      </c>
      <c r="M4" s="7">
        <f>IF(Q4="","",IF(F4="","Missing expiration date",IF(AND(ISNUMBER(J4),ISNUMBER(K4),ISNUMBER(L4)),IF(K4&lt;0,"Past recorded date",IF(K4&lt;=J4,"Within reminder window","Not yet in window")),"Review invalid input")))</f>
        <v/>
      </c>
      <c r="N4" s="2" t="inlineStr">
        <is>
          <t>Review recorded dates manually</t>
        </is>
      </c>
      <c r="O4" s="2" t="inlineStr">
        <is>
          <t>Fictional Administrator 01</t>
        </is>
      </c>
      <c r="P4" s="3" t="n">
        <v>46301</v>
      </c>
      <c r="Q4" s="7">
        <f>IF(COUNTA(A4:I4,N4:P4)=0,"",IF(OR(A4="",COUNTBLANK(B4:H4)&gt;0),"Incomplete","Complete"))</f>
        <v/>
      </c>
    </row>
    <row r="5" ht="34" customHeight="1">
      <c r="A5" s="2" t="inlineStr">
        <is>
          <t>DEMO-004</t>
        </is>
      </c>
      <c r="B5" s="2" t="inlineStr">
        <is>
          <t>Fictional Worker 04</t>
        </is>
      </c>
      <c r="C5" s="2" t="inlineStr">
        <is>
          <t>Fictional Jurisdiction A</t>
        </is>
      </c>
      <c r="D5" s="2" t="inlineStr">
        <is>
          <t>Fictional site credential</t>
        </is>
      </c>
      <c r="E5" s="3" t="n">
        <v>45929</v>
      </c>
      <c r="F5" s="3" t="n">
        <v>46295</v>
      </c>
      <c r="G5" s="2" t="inlineStr">
        <is>
          <t>Fictional source note 04</t>
        </is>
      </c>
      <c r="H5" s="3" t="n">
        <v>46292</v>
      </c>
      <c r="I5" s="4" t="n"/>
      <c r="J5" s="8">
        <f>IF(Q5="","",IF(I5="",IF(IF(ISNUMBER(Assumptions!$B$3),AND(Assumptions!$B$3=INT(Assumptions!$B$3),Assumptions!$B$3&gt;=0),FALSE),Assumptions!$B$3,"Check reminder input"),IF(IF(ISNUMBER(I5),AND(I5=INT(I5),I5&gt;=0),FALSE),I5,"Check reminder input")))</f>
        <v/>
      </c>
      <c r="K5" s="8">
        <f>IF(F5="","",IF(AND(IF(ISNUMBER(F5),AND(F5=INT(F5),F5&gt;=1,F5&lt;=2958465),FALSE),IF(ISNUMBER(Assumptions!$B$2),AND(Assumptions!$B$2=INT(Assumptions!$B$2),Assumptions!$B$2&gt;=1,Assumptions!$B$2&lt;=2958465),FALSE)),F5-Assumptions!$B$2,"Check date input"))</f>
        <v/>
      </c>
      <c r="L5" s="9">
        <f>IF(OR(F5="",J5=""),"",IF(AND(IF(ISNUMBER(F5),AND(F5=INT(F5),F5&gt;=1,F5&lt;=2958465),FALSE),ISNUMBER(J5)),IF(E5="",F5-J5,IF(IF(ISNUMBER(E5),AND(E5=INT(E5),E5&gt;=1,E5&lt;=2958465),FALSE),IF(F5&gt;=E5,F5-J5,"Check date order"),"Check issue date")),"Check date or reminder input"))</f>
        <v/>
      </c>
      <c r="M5" s="10">
        <f>IF(Q5="","",IF(F5="","Missing expiration date",IF(AND(ISNUMBER(J5),ISNUMBER(K5),ISNUMBER(L5)),IF(K5&lt;0,"Past recorded date",IF(K5&lt;=J5,"Within reminder window","Not yet in window")),"Review invalid input")))</f>
        <v/>
      </c>
      <c r="N5" s="2" t="inlineStr">
        <is>
          <t>Review recorded dates manually</t>
        </is>
      </c>
      <c r="O5" s="2" t="inlineStr">
        <is>
          <t>Fictional Administrator 02</t>
        </is>
      </c>
      <c r="P5" s="3" t="n">
        <v>46301</v>
      </c>
      <c r="Q5" s="10">
        <f>IF(COUNTA(A5:I5,N5:P5)=0,"",IF(OR(A5="",COUNTBLANK(B5:H5)&gt;0),"Incomplete","Complete"))</f>
        <v/>
      </c>
    </row>
    <row r="6" ht="34" customHeight="1">
      <c r="A6" s="2" t="inlineStr">
        <is>
          <t>DEMO-005</t>
        </is>
      </c>
      <c r="B6" s="2" t="inlineStr">
        <is>
          <t>Fictional Worker 05</t>
        </is>
      </c>
      <c r="C6" s="2" t="inlineStr">
        <is>
          <t>Fictional Jurisdiction B</t>
        </is>
      </c>
      <c r="D6" s="2" t="inlineStr">
        <is>
          <t>Fictional guard credential</t>
        </is>
      </c>
      <c r="E6" s="3" t="n">
        <v>45929</v>
      </c>
      <c r="F6" s="3" t="n">
        <v>46308</v>
      </c>
      <c r="G6" s="2" t="inlineStr">
        <is>
          <t>Fictional source note 05</t>
        </is>
      </c>
      <c r="H6" s="3" t="n">
        <v>46292</v>
      </c>
      <c r="I6" s="4" t="n"/>
      <c r="J6" s="5">
        <f>IF(Q6="","",IF(I6="",IF(IF(ISNUMBER(Assumptions!$B$3),AND(Assumptions!$B$3=INT(Assumptions!$B$3),Assumptions!$B$3&gt;=0),FALSE),Assumptions!$B$3,"Check reminder input"),IF(IF(ISNUMBER(I6),AND(I6=INT(I6),I6&gt;=0),FALSE),I6,"Check reminder input")))</f>
        <v/>
      </c>
      <c r="K6" s="5">
        <f>IF(F6="","",IF(AND(IF(ISNUMBER(F6),AND(F6=INT(F6),F6&gt;=1,F6&lt;=2958465),FALSE),IF(ISNUMBER(Assumptions!$B$2),AND(Assumptions!$B$2=INT(Assumptions!$B$2),Assumptions!$B$2&gt;=1,Assumptions!$B$2&lt;=2958465),FALSE)),F6-Assumptions!$B$2,"Check date input"))</f>
        <v/>
      </c>
      <c r="L6" s="6">
        <f>IF(OR(F6="",J6=""),"",IF(AND(IF(ISNUMBER(F6),AND(F6=INT(F6),F6&gt;=1,F6&lt;=2958465),FALSE),ISNUMBER(J6)),IF(E6="",F6-J6,IF(IF(ISNUMBER(E6),AND(E6=INT(E6),E6&gt;=1,E6&lt;=2958465),FALSE),IF(F6&gt;=E6,F6-J6,"Check date order"),"Check issue date")),"Check date or reminder input"))</f>
        <v/>
      </c>
      <c r="M6" s="7">
        <f>IF(Q6="","",IF(F6="","Missing expiration date",IF(AND(ISNUMBER(J6),ISNUMBER(K6),ISNUMBER(L6)),IF(K6&lt;0,"Past recorded date",IF(K6&lt;=J6,"Within reminder window","Not yet in window")),"Review invalid input")))</f>
        <v/>
      </c>
      <c r="N6" s="2" t="inlineStr">
        <is>
          <t>Review recorded dates manually</t>
        </is>
      </c>
      <c r="O6" s="2" t="inlineStr">
        <is>
          <t>Fictional Administrator 01</t>
        </is>
      </c>
      <c r="P6" s="3" t="n">
        <v>46301</v>
      </c>
      <c r="Q6" s="7">
        <f>IF(COUNTA(A6:I6,N6:P6)=0,"",IF(OR(A6="",COUNTBLANK(B6:H6)&gt;0),"Incomplete","Complete"))</f>
        <v/>
      </c>
    </row>
    <row r="7" ht="34" customHeight="1">
      <c r="A7" s="2" t="inlineStr">
        <is>
          <t>DEMO-006</t>
        </is>
      </c>
      <c r="B7" s="2" t="inlineStr">
        <is>
          <t>Fictional Worker 06</t>
        </is>
      </c>
      <c r="C7" s="2" t="inlineStr">
        <is>
          <t>Fictional Jurisdiction C</t>
        </is>
      </c>
      <c r="D7" s="2" t="inlineStr">
        <is>
          <t>Fictional site credential</t>
        </is>
      </c>
      <c r="E7" s="3" t="n">
        <v>45929</v>
      </c>
      <c r="F7" s="3" t="n">
        <v>46324</v>
      </c>
      <c r="G7" s="2" t="inlineStr">
        <is>
          <t>Fictional source note 06</t>
        </is>
      </c>
      <c r="H7" s="3" t="n">
        <v>46292</v>
      </c>
      <c r="I7" s="4" t="n"/>
      <c r="J7" s="8">
        <f>IF(Q7="","",IF(I7="",IF(IF(ISNUMBER(Assumptions!$B$3),AND(Assumptions!$B$3=INT(Assumptions!$B$3),Assumptions!$B$3&gt;=0),FALSE),Assumptions!$B$3,"Check reminder input"),IF(IF(ISNUMBER(I7),AND(I7=INT(I7),I7&gt;=0),FALSE),I7,"Check reminder input")))</f>
        <v/>
      </c>
      <c r="K7" s="8">
        <f>IF(F7="","",IF(AND(IF(ISNUMBER(F7),AND(F7=INT(F7),F7&gt;=1,F7&lt;=2958465),FALSE),IF(ISNUMBER(Assumptions!$B$2),AND(Assumptions!$B$2=INT(Assumptions!$B$2),Assumptions!$B$2&gt;=1,Assumptions!$B$2&lt;=2958465),FALSE)),F7-Assumptions!$B$2,"Check date input"))</f>
        <v/>
      </c>
      <c r="L7" s="9">
        <f>IF(OR(F7="",J7=""),"",IF(AND(IF(ISNUMBER(F7),AND(F7=INT(F7),F7&gt;=1,F7&lt;=2958465),FALSE),ISNUMBER(J7)),IF(E7="",F7-J7,IF(IF(ISNUMBER(E7),AND(E7=INT(E7),E7&gt;=1,E7&lt;=2958465),FALSE),IF(F7&gt;=E7,F7-J7,"Check date order"),"Check issue date")),"Check date or reminder input"))</f>
        <v/>
      </c>
      <c r="M7" s="10">
        <f>IF(Q7="","",IF(F7="","Missing expiration date",IF(AND(ISNUMBER(J7),ISNUMBER(K7),ISNUMBER(L7)),IF(K7&lt;0,"Past recorded date",IF(K7&lt;=J7,"Within reminder window","Not yet in window")),"Review invalid input")))</f>
        <v/>
      </c>
      <c r="N7" s="2" t="inlineStr">
        <is>
          <t>Review recorded dates manually</t>
        </is>
      </c>
      <c r="O7" s="2" t="inlineStr">
        <is>
          <t>Fictional Administrator 02</t>
        </is>
      </c>
      <c r="P7" s="3" t="n">
        <v>46301</v>
      </c>
      <c r="Q7" s="10">
        <f>IF(COUNTA(A7:I7,N7:P7)=0,"",IF(OR(A7="",COUNTBLANK(B7:H7)&gt;0),"Incomplete","Complete"))</f>
        <v/>
      </c>
    </row>
    <row r="8" ht="34" customHeight="1">
      <c r="A8" s="2" t="inlineStr">
        <is>
          <t>DEMO-007</t>
        </is>
      </c>
      <c r="B8" s="2" t="inlineStr">
        <is>
          <t>Fictional Worker 07</t>
        </is>
      </c>
      <c r="C8" s="2" t="inlineStr">
        <is>
          <t>Fictional Jurisdiction A</t>
        </is>
      </c>
      <c r="D8" s="2" t="inlineStr">
        <is>
          <t>Fictional guard credential</t>
        </is>
      </c>
      <c r="E8" s="3" t="n">
        <v>45929</v>
      </c>
      <c r="F8" s="3" t="n">
        <v>46354</v>
      </c>
      <c r="G8" s="2" t="inlineStr">
        <is>
          <t>Fictional source note 07</t>
        </is>
      </c>
      <c r="H8" s="3" t="n">
        <v>46292</v>
      </c>
      <c r="I8" s="4" t="n"/>
      <c r="J8" s="5">
        <f>IF(Q8="","",IF(I8="",IF(IF(ISNUMBER(Assumptions!$B$3),AND(Assumptions!$B$3=INT(Assumptions!$B$3),Assumptions!$B$3&gt;=0),FALSE),Assumptions!$B$3,"Check reminder input"),IF(IF(ISNUMBER(I8),AND(I8=INT(I8),I8&gt;=0),FALSE),I8,"Check reminder input")))</f>
        <v/>
      </c>
      <c r="K8" s="5">
        <f>IF(F8="","",IF(AND(IF(ISNUMBER(F8),AND(F8=INT(F8),F8&gt;=1,F8&lt;=2958465),FALSE),IF(ISNUMBER(Assumptions!$B$2),AND(Assumptions!$B$2=INT(Assumptions!$B$2),Assumptions!$B$2&gt;=1,Assumptions!$B$2&lt;=2958465),FALSE)),F8-Assumptions!$B$2,"Check date input"))</f>
        <v/>
      </c>
      <c r="L8" s="6">
        <f>IF(OR(F8="",J8=""),"",IF(AND(IF(ISNUMBER(F8),AND(F8=INT(F8),F8&gt;=1,F8&lt;=2958465),FALSE),ISNUMBER(J8)),IF(E8="",F8-J8,IF(IF(ISNUMBER(E8),AND(E8=INT(E8),E8&gt;=1,E8&lt;=2958465),FALSE),IF(F8&gt;=E8,F8-J8,"Check date order"),"Check issue date")),"Check date or reminder input"))</f>
        <v/>
      </c>
      <c r="M8" s="7">
        <f>IF(Q8="","",IF(F8="","Missing expiration date",IF(AND(ISNUMBER(J8),ISNUMBER(K8),ISNUMBER(L8)),IF(K8&lt;0,"Past recorded date",IF(K8&lt;=J8,"Within reminder window","Not yet in window")),"Review invalid input")))</f>
        <v/>
      </c>
      <c r="N8" s="2" t="inlineStr">
        <is>
          <t>Review recorded dates manually</t>
        </is>
      </c>
      <c r="O8" s="2" t="inlineStr">
        <is>
          <t>Fictional Administrator 01</t>
        </is>
      </c>
      <c r="P8" s="3" t="n">
        <v>46301</v>
      </c>
      <c r="Q8" s="7">
        <f>IF(COUNTA(A8:I8,N8:P8)=0,"",IF(OR(A8="",COUNTBLANK(B8:H8)&gt;0),"Incomplete","Complete"))</f>
        <v/>
      </c>
    </row>
    <row r="9" ht="34" customHeight="1">
      <c r="A9" s="2" t="inlineStr">
        <is>
          <t>DEMO-008</t>
        </is>
      </c>
      <c r="B9" s="2" t="inlineStr">
        <is>
          <t>Fictional Worker 08</t>
        </is>
      </c>
      <c r="C9" s="2" t="inlineStr">
        <is>
          <t>Fictional Jurisdiction B</t>
        </is>
      </c>
      <c r="D9" s="2" t="inlineStr">
        <is>
          <t>Fictional site credential</t>
        </is>
      </c>
      <c r="E9" s="3" t="n">
        <v>45929</v>
      </c>
      <c r="F9" s="3" t="n">
        <v>46355</v>
      </c>
      <c r="G9" s="2" t="inlineStr">
        <is>
          <t>Fictional source note 08</t>
        </is>
      </c>
      <c r="H9" s="3" t="n">
        <v>46292</v>
      </c>
      <c r="I9" s="4" t="n"/>
      <c r="J9" s="8">
        <f>IF(Q9="","",IF(I9="",IF(IF(ISNUMBER(Assumptions!$B$3),AND(Assumptions!$B$3=INT(Assumptions!$B$3),Assumptions!$B$3&gt;=0),FALSE),Assumptions!$B$3,"Check reminder input"),IF(IF(ISNUMBER(I9),AND(I9=INT(I9),I9&gt;=0),FALSE),I9,"Check reminder input")))</f>
        <v/>
      </c>
      <c r="K9" s="8">
        <f>IF(F9="","",IF(AND(IF(ISNUMBER(F9),AND(F9=INT(F9),F9&gt;=1,F9&lt;=2958465),FALSE),IF(ISNUMBER(Assumptions!$B$2),AND(Assumptions!$B$2=INT(Assumptions!$B$2),Assumptions!$B$2&gt;=1,Assumptions!$B$2&lt;=2958465),FALSE)),F9-Assumptions!$B$2,"Check date input"))</f>
        <v/>
      </c>
      <c r="L9" s="9">
        <f>IF(OR(F9="",J9=""),"",IF(AND(IF(ISNUMBER(F9),AND(F9=INT(F9),F9&gt;=1,F9&lt;=2958465),FALSE),ISNUMBER(J9)),IF(E9="",F9-J9,IF(IF(ISNUMBER(E9),AND(E9=INT(E9),E9&gt;=1,E9&lt;=2958465),FALSE),IF(F9&gt;=E9,F9-J9,"Check date order"),"Check issue date")),"Check date or reminder input"))</f>
        <v/>
      </c>
      <c r="M9" s="10">
        <f>IF(Q9="","",IF(F9="","Missing expiration date",IF(AND(ISNUMBER(J9),ISNUMBER(K9),ISNUMBER(L9)),IF(K9&lt;0,"Past recorded date",IF(K9&lt;=J9,"Within reminder window","Not yet in window")),"Review invalid input")))</f>
        <v/>
      </c>
      <c r="N9" s="2" t="inlineStr">
        <is>
          <t>Review recorded dates manually</t>
        </is>
      </c>
      <c r="O9" s="2" t="inlineStr">
        <is>
          <t>Fictional Administrator 02</t>
        </is>
      </c>
      <c r="P9" s="3" t="n">
        <v>46301</v>
      </c>
      <c r="Q9" s="10">
        <f>IF(COUNTA(A9:I9,N9:P9)=0,"",IF(OR(A9="",COUNTBLANK(B9:H9)&gt;0),"Incomplete","Complete"))</f>
        <v/>
      </c>
    </row>
    <row r="10" ht="34" customHeight="1">
      <c r="A10" s="2" t="inlineStr">
        <is>
          <t>DEMO-009</t>
        </is>
      </c>
      <c r="B10" s="2" t="inlineStr">
        <is>
          <t>Fictional Worker 09</t>
        </is>
      </c>
      <c r="C10" s="2" t="inlineStr">
        <is>
          <t>Fictional Jurisdiction C</t>
        </is>
      </c>
      <c r="D10" s="2" t="inlineStr">
        <is>
          <t>Fictional guard credential</t>
        </is>
      </c>
      <c r="E10" s="3" t="n">
        <v>45929</v>
      </c>
      <c r="F10" s="3" t="n">
        <v>46414</v>
      </c>
      <c r="G10" s="2" t="inlineStr">
        <is>
          <t>Fictional source note 09</t>
        </is>
      </c>
      <c r="H10" s="3" t="n">
        <v>46292</v>
      </c>
      <c r="I10" s="4" t="n"/>
      <c r="J10" s="5">
        <f>IF(Q10="","",IF(I10="",IF(IF(ISNUMBER(Assumptions!$B$3),AND(Assumptions!$B$3=INT(Assumptions!$B$3),Assumptions!$B$3&gt;=0),FALSE),Assumptions!$B$3,"Check reminder input"),IF(IF(ISNUMBER(I10),AND(I10=INT(I10),I10&gt;=0),FALSE),I10,"Check reminder input")))</f>
        <v/>
      </c>
      <c r="K10" s="5">
        <f>IF(F10="","",IF(AND(IF(ISNUMBER(F10),AND(F10=INT(F10),F10&gt;=1,F10&lt;=2958465),FALSE),IF(ISNUMBER(Assumptions!$B$2),AND(Assumptions!$B$2=INT(Assumptions!$B$2),Assumptions!$B$2&gt;=1,Assumptions!$B$2&lt;=2958465),FALSE)),F10-Assumptions!$B$2,"Check date input"))</f>
        <v/>
      </c>
      <c r="L10" s="6">
        <f>IF(OR(F10="",J10=""),"",IF(AND(IF(ISNUMBER(F10),AND(F10=INT(F10),F10&gt;=1,F10&lt;=2958465),FALSE),ISNUMBER(J10)),IF(E10="",F10-J10,IF(IF(ISNUMBER(E10),AND(E10=INT(E10),E10&gt;=1,E10&lt;=2958465),FALSE),IF(F10&gt;=E10,F10-J10,"Check date order"),"Check issue date")),"Check date or reminder input"))</f>
        <v/>
      </c>
      <c r="M10" s="7">
        <f>IF(Q10="","",IF(F10="","Missing expiration date",IF(AND(ISNUMBER(J10),ISNUMBER(K10),ISNUMBER(L10)),IF(K10&lt;0,"Past recorded date",IF(K10&lt;=J10,"Within reminder window","Not yet in window")),"Review invalid input")))</f>
        <v/>
      </c>
      <c r="N10" s="2" t="inlineStr">
        <is>
          <t>Review recorded dates manually</t>
        </is>
      </c>
      <c r="O10" s="2" t="inlineStr">
        <is>
          <t>Fictional Administrator 01</t>
        </is>
      </c>
      <c r="P10" s="3" t="n">
        <v>46301</v>
      </c>
      <c r="Q10" s="7">
        <f>IF(COUNTA(A10:I10,N10:P10)=0,"",IF(OR(A10="",COUNTBLANK(B10:H10)&gt;0),"Incomplete","Complete"))</f>
        <v/>
      </c>
    </row>
    <row r="11" ht="34" customHeight="1">
      <c r="A11" s="2" t="inlineStr">
        <is>
          <t>DEMO-010</t>
        </is>
      </c>
      <c r="B11" s="2" t="inlineStr">
        <is>
          <t>Fictional Worker 10</t>
        </is>
      </c>
      <c r="C11" s="2" t="inlineStr">
        <is>
          <t>Fictional Jurisdiction A</t>
        </is>
      </c>
      <c r="D11" s="2" t="inlineStr">
        <is>
          <t>Fictional site credential</t>
        </is>
      </c>
      <c r="E11" s="3" t="n">
        <v>45929</v>
      </c>
      <c r="F11" s="3" t="n"/>
      <c r="G11" s="2" t="inlineStr">
        <is>
          <t>Fictional source note 10</t>
        </is>
      </c>
      <c r="H11" s="3" t="n">
        <v>46292</v>
      </c>
      <c r="I11" s="4" t="n"/>
      <c r="J11" s="8">
        <f>IF(Q11="","",IF(I11="",IF(IF(ISNUMBER(Assumptions!$B$3),AND(Assumptions!$B$3=INT(Assumptions!$B$3),Assumptions!$B$3&gt;=0),FALSE),Assumptions!$B$3,"Check reminder input"),IF(IF(ISNUMBER(I11),AND(I11=INT(I11),I11&gt;=0),FALSE),I11,"Check reminder input")))</f>
        <v/>
      </c>
      <c r="K11" s="8">
        <f>IF(F11="","",IF(AND(IF(ISNUMBER(F11),AND(F11=INT(F11),F11&gt;=1,F11&lt;=2958465),FALSE),IF(ISNUMBER(Assumptions!$B$2),AND(Assumptions!$B$2=INT(Assumptions!$B$2),Assumptions!$B$2&gt;=1,Assumptions!$B$2&lt;=2958465),FALSE)),F11-Assumptions!$B$2,"Check date input"))</f>
        <v/>
      </c>
      <c r="L11" s="9">
        <f>IF(OR(F11="",J11=""),"",IF(AND(IF(ISNUMBER(F11),AND(F11=INT(F11),F11&gt;=1,F11&lt;=2958465),FALSE),ISNUMBER(J11)),IF(E11="",F11-J11,IF(IF(ISNUMBER(E11),AND(E11=INT(E11),E11&gt;=1,E11&lt;=2958465),FALSE),IF(F11&gt;=E11,F11-J11,"Check date order"),"Check issue date")),"Check date or reminder input"))</f>
        <v/>
      </c>
      <c r="M11" s="10">
        <f>IF(Q11="","",IF(F11="","Missing expiration date",IF(AND(ISNUMBER(J11),ISNUMBER(K11),ISNUMBER(L11)),IF(K11&lt;0,"Past recorded date",IF(K11&lt;=J11,"Within reminder window","Not yet in window")),"Review invalid input")))</f>
        <v/>
      </c>
      <c r="N11" s="2" t="inlineStr">
        <is>
          <t>Request the missing recorded expiration date</t>
        </is>
      </c>
      <c r="O11" s="2" t="inlineStr">
        <is>
          <t>Fictional Administrator 02</t>
        </is>
      </c>
      <c r="P11" s="3" t="n">
        <v>46301</v>
      </c>
      <c r="Q11" s="10">
        <f>IF(COUNTA(A11:I11,N11:P11)=0,"",IF(OR(A11="",COUNTBLANK(B11:H11)&gt;0),"Incomplete","Complete"))</f>
        <v/>
      </c>
    </row>
    <row r="12" ht="34" customHeight="1">
      <c r="A12" s="2" t="n"/>
      <c r="B12" s="2" t="n"/>
      <c r="C12" s="2" t="n"/>
      <c r="D12" s="2" t="n"/>
      <c r="E12" s="3" t="n"/>
      <c r="F12" s="3" t="n"/>
      <c r="G12" s="2" t="n"/>
      <c r="H12" s="3" t="n"/>
      <c r="I12" s="4" t="n"/>
      <c r="J12" s="5">
        <f>IF(Q12="","",IF(I12="",IF(IF(ISNUMBER(Assumptions!$B$3),AND(Assumptions!$B$3=INT(Assumptions!$B$3),Assumptions!$B$3&gt;=0),FALSE),Assumptions!$B$3,"Check reminder input"),IF(IF(ISNUMBER(I12),AND(I12=INT(I12),I12&gt;=0),FALSE),I12,"Check reminder input")))</f>
        <v/>
      </c>
      <c r="K12" s="5">
        <f>IF(F12="","",IF(AND(IF(ISNUMBER(F12),AND(F12=INT(F12),F12&gt;=1,F12&lt;=2958465),FALSE),IF(ISNUMBER(Assumptions!$B$2),AND(Assumptions!$B$2=INT(Assumptions!$B$2),Assumptions!$B$2&gt;=1,Assumptions!$B$2&lt;=2958465),FALSE)),F12-Assumptions!$B$2,"Check date input"))</f>
        <v/>
      </c>
      <c r="L12" s="6">
        <f>IF(OR(F12="",J12=""),"",IF(AND(IF(ISNUMBER(F12),AND(F12=INT(F12),F12&gt;=1,F12&lt;=2958465),FALSE),ISNUMBER(J12)),IF(E12="",F12-J12,IF(IF(ISNUMBER(E12),AND(E12=INT(E12),E12&gt;=1,E12&lt;=2958465),FALSE),IF(F12&gt;=E12,F12-J12,"Check date order"),"Check issue date")),"Check date or reminder input"))</f>
        <v/>
      </c>
      <c r="M12" s="7">
        <f>IF(Q12="","",IF(F12="","Missing expiration date",IF(AND(ISNUMBER(J12),ISNUMBER(K12),ISNUMBER(L12)),IF(K12&lt;0,"Past recorded date",IF(K12&lt;=J12,"Within reminder window","Not yet in window")),"Review invalid input")))</f>
        <v/>
      </c>
      <c r="N12" s="2" t="n"/>
      <c r="O12" s="2" t="n"/>
      <c r="P12" s="3" t="n"/>
      <c r="Q12" s="7">
        <f>IF(COUNTA(A12:I12,N12:P12)=0,"",IF(OR(A12="",COUNTBLANK(B12:H12)&gt;0),"Incomplete","Complete"))</f>
        <v/>
      </c>
    </row>
    <row r="13" ht="34" customHeight="1">
      <c r="A13" s="2" t="n"/>
      <c r="B13" s="2" t="n"/>
      <c r="C13" s="2" t="n"/>
      <c r="D13" s="2" t="n"/>
      <c r="E13" s="3" t="n"/>
      <c r="F13" s="3" t="n"/>
      <c r="G13" s="2" t="n"/>
      <c r="H13" s="3" t="n"/>
      <c r="I13" s="4" t="n"/>
      <c r="J13" s="8">
        <f>IF(Q13="","",IF(I13="",IF(IF(ISNUMBER(Assumptions!$B$3),AND(Assumptions!$B$3=INT(Assumptions!$B$3),Assumptions!$B$3&gt;=0),FALSE),Assumptions!$B$3,"Check reminder input"),IF(IF(ISNUMBER(I13),AND(I13=INT(I13),I13&gt;=0),FALSE),I13,"Check reminder input")))</f>
        <v/>
      </c>
      <c r="K13" s="8">
        <f>IF(F13="","",IF(AND(IF(ISNUMBER(F13),AND(F13=INT(F13),F13&gt;=1,F13&lt;=2958465),FALSE),IF(ISNUMBER(Assumptions!$B$2),AND(Assumptions!$B$2=INT(Assumptions!$B$2),Assumptions!$B$2&gt;=1,Assumptions!$B$2&lt;=2958465),FALSE)),F13-Assumptions!$B$2,"Check date input"))</f>
        <v/>
      </c>
      <c r="L13" s="9">
        <f>IF(OR(F13="",J13=""),"",IF(AND(IF(ISNUMBER(F13),AND(F13=INT(F13),F13&gt;=1,F13&lt;=2958465),FALSE),ISNUMBER(J13)),IF(E13="",F13-J13,IF(IF(ISNUMBER(E13),AND(E13=INT(E13),E13&gt;=1,E13&lt;=2958465),FALSE),IF(F13&gt;=E13,F13-J13,"Check date order"),"Check issue date")),"Check date or reminder input"))</f>
        <v/>
      </c>
      <c r="M13" s="10">
        <f>IF(Q13="","",IF(F13="","Missing expiration date",IF(AND(ISNUMBER(J13),ISNUMBER(K13),ISNUMBER(L13)),IF(K13&lt;0,"Past recorded date",IF(K13&lt;=J13,"Within reminder window","Not yet in window")),"Review invalid input")))</f>
        <v/>
      </c>
      <c r="N13" s="2" t="n"/>
      <c r="O13" s="2" t="n"/>
      <c r="P13" s="3" t="n"/>
      <c r="Q13" s="10">
        <f>IF(COUNTA(A13:I13,N13:P13)=0,"",IF(OR(A13="",COUNTBLANK(B13:H13)&gt;0),"Incomplete","Complete"))</f>
        <v/>
      </c>
    </row>
    <row r="14" ht="34" customHeight="1">
      <c r="A14" s="2" t="n"/>
      <c r="B14" s="2" t="n"/>
      <c r="C14" s="2" t="n"/>
      <c r="D14" s="2" t="n"/>
      <c r="E14" s="3" t="n"/>
      <c r="F14" s="3" t="n"/>
      <c r="G14" s="2" t="n"/>
      <c r="H14" s="3" t="n"/>
      <c r="I14" s="4" t="n"/>
      <c r="J14" s="5">
        <f>IF(Q14="","",IF(I14="",IF(IF(ISNUMBER(Assumptions!$B$3),AND(Assumptions!$B$3=INT(Assumptions!$B$3),Assumptions!$B$3&gt;=0),FALSE),Assumptions!$B$3,"Check reminder input"),IF(IF(ISNUMBER(I14),AND(I14=INT(I14),I14&gt;=0),FALSE),I14,"Check reminder input")))</f>
        <v/>
      </c>
      <c r="K14" s="5">
        <f>IF(F14="","",IF(AND(IF(ISNUMBER(F14),AND(F14=INT(F14),F14&gt;=1,F14&lt;=2958465),FALSE),IF(ISNUMBER(Assumptions!$B$2),AND(Assumptions!$B$2=INT(Assumptions!$B$2),Assumptions!$B$2&gt;=1,Assumptions!$B$2&lt;=2958465),FALSE)),F14-Assumptions!$B$2,"Check date input"))</f>
        <v/>
      </c>
      <c r="L14" s="6">
        <f>IF(OR(F14="",J14=""),"",IF(AND(IF(ISNUMBER(F14),AND(F14=INT(F14),F14&gt;=1,F14&lt;=2958465),FALSE),ISNUMBER(J14)),IF(E14="",F14-J14,IF(IF(ISNUMBER(E14),AND(E14=INT(E14),E14&gt;=1,E14&lt;=2958465),FALSE),IF(F14&gt;=E14,F14-J14,"Check date order"),"Check issue date")),"Check date or reminder input"))</f>
        <v/>
      </c>
      <c r="M14" s="7">
        <f>IF(Q14="","",IF(F14="","Missing expiration date",IF(AND(ISNUMBER(J14),ISNUMBER(K14),ISNUMBER(L14)),IF(K14&lt;0,"Past recorded date",IF(K14&lt;=J14,"Within reminder window","Not yet in window")),"Review invalid input")))</f>
        <v/>
      </c>
      <c r="N14" s="2" t="n"/>
      <c r="O14" s="2" t="n"/>
      <c r="P14" s="3" t="n"/>
      <c r="Q14" s="7">
        <f>IF(COUNTA(A14:I14,N14:P14)=0,"",IF(OR(A14="",COUNTBLANK(B14:H14)&gt;0),"Incomplete","Complete"))</f>
        <v/>
      </c>
    </row>
    <row r="15" ht="34" customHeight="1">
      <c r="A15" s="2" t="n"/>
      <c r="B15" s="2" t="n"/>
      <c r="C15" s="2" t="n"/>
      <c r="D15" s="2" t="n"/>
      <c r="E15" s="3" t="n"/>
      <c r="F15" s="3" t="n"/>
      <c r="G15" s="2" t="n"/>
      <c r="H15" s="3" t="n"/>
      <c r="I15" s="4" t="n"/>
      <c r="J15" s="8">
        <f>IF(Q15="","",IF(I15="",IF(IF(ISNUMBER(Assumptions!$B$3),AND(Assumptions!$B$3=INT(Assumptions!$B$3),Assumptions!$B$3&gt;=0),FALSE),Assumptions!$B$3,"Check reminder input"),IF(IF(ISNUMBER(I15),AND(I15=INT(I15),I15&gt;=0),FALSE),I15,"Check reminder input")))</f>
        <v/>
      </c>
      <c r="K15" s="8">
        <f>IF(F15="","",IF(AND(IF(ISNUMBER(F15),AND(F15=INT(F15),F15&gt;=1,F15&lt;=2958465),FALSE),IF(ISNUMBER(Assumptions!$B$2),AND(Assumptions!$B$2=INT(Assumptions!$B$2),Assumptions!$B$2&gt;=1,Assumptions!$B$2&lt;=2958465),FALSE)),F15-Assumptions!$B$2,"Check date input"))</f>
        <v/>
      </c>
      <c r="L15" s="9">
        <f>IF(OR(F15="",J15=""),"",IF(AND(IF(ISNUMBER(F15),AND(F15=INT(F15),F15&gt;=1,F15&lt;=2958465),FALSE),ISNUMBER(J15)),IF(E15="",F15-J15,IF(IF(ISNUMBER(E15),AND(E15=INT(E15),E15&gt;=1,E15&lt;=2958465),FALSE),IF(F15&gt;=E15,F15-J15,"Check date order"),"Check issue date")),"Check date or reminder input"))</f>
        <v/>
      </c>
      <c r="M15" s="10">
        <f>IF(Q15="","",IF(F15="","Missing expiration date",IF(AND(ISNUMBER(J15),ISNUMBER(K15),ISNUMBER(L15)),IF(K15&lt;0,"Past recorded date",IF(K15&lt;=J15,"Within reminder window","Not yet in window")),"Review invalid input")))</f>
        <v/>
      </c>
      <c r="N15" s="2" t="n"/>
      <c r="O15" s="2" t="n"/>
      <c r="P15" s="3" t="n"/>
      <c r="Q15" s="10">
        <f>IF(COUNTA(A15:I15,N15:P15)=0,"",IF(OR(A15="",COUNTBLANK(B15:H15)&gt;0),"Incomplete","Complete"))</f>
        <v/>
      </c>
    </row>
    <row r="16" ht="34" customHeight="1">
      <c r="A16" s="2" t="n"/>
      <c r="B16" s="2" t="n"/>
      <c r="C16" s="2" t="n"/>
      <c r="D16" s="2" t="n"/>
      <c r="E16" s="3" t="n"/>
      <c r="F16" s="3" t="n"/>
      <c r="G16" s="2" t="n"/>
      <c r="H16" s="3" t="n"/>
      <c r="I16" s="4" t="n"/>
      <c r="J16" s="5">
        <f>IF(Q16="","",IF(I16="",IF(IF(ISNUMBER(Assumptions!$B$3),AND(Assumptions!$B$3=INT(Assumptions!$B$3),Assumptions!$B$3&gt;=0),FALSE),Assumptions!$B$3,"Check reminder input"),IF(IF(ISNUMBER(I16),AND(I16=INT(I16),I16&gt;=0),FALSE),I16,"Check reminder input")))</f>
        <v/>
      </c>
      <c r="K16" s="5">
        <f>IF(F16="","",IF(AND(IF(ISNUMBER(F16),AND(F16=INT(F16),F16&gt;=1,F16&lt;=2958465),FALSE),IF(ISNUMBER(Assumptions!$B$2),AND(Assumptions!$B$2=INT(Assumptions!$B$2),Assumptions!$B$2&gt;=1,Assumptions!$B$2&lt;=2958465),FALSE)),F16-Assumptions!$B$2,"Check date input"))</f>
        <v/>
      </c>
      <c r="L16" s="6">
        <f>IF(OR(F16="",J16=""),"",IF(AND(IF(ISNUMBER(F16),AND(F16=INT(F16),F16&gt;=1,F16&lt;=2958465),FALSE),ISNUMBER(J16)),IF(E16="",F16-J16,IF(IF(ISNUMBER(E16),AND(E16=INT(E16),E16&gt;=1,E16&lt;=2958465),FALSE),IF(F16&gt;=E16,F16-J16,"Check date order"),"Check issue date")),"Check date or reminder input"))</f>
        <v/>
      </c>
      <c r="M16" s="7">
        <f>IF(Q16="","",IF(F16="","Missing expiration date",IF(AND(ISNUMBER(J16),ISNUMBER(K16),ISNUMBER(L16)),IF(K16&lt;0,"Past recorded date",IF(K16&lt;=J16,"Within reminder window","Not yet in window")),"Review invalid input")))</f>
        <v/>
      </c>
      <c r="N16" s="2" t="n"/>
      <c r="O16" s="2" t="n"/>
      <c r="P16" s="3" t="n"/>
      <c r="Q16" s="7">
        <f>IF(COUNTA(A16:I16,N16:P16)=0,"",IF(OR(A16="",COUNTBLANK(B16:H16)&gt;0),"Incomplete","Complete"))</f>
        <v/>
      </c>
    </row>
    <row r="17" ht="34" customHeight="1">
      <c r="A17" s="2" t="n"/>
      <c r="B17" s="2" t="n"/>
      <c r="C17" s="2" t="n"/>
      <c r="D17" s="2" t="n"/>
      <c r="E17" s="3" t="n"/>
      <c r="F17" s="3" t="n"/>
      <c r="G17" s="2" t="n"/>
      <c r="H17" s="3" t="n"/>
      <c r="I17" s="4" t="n"/>
      <c r="J17" s="8">
        <f>IF(Q17="","",IF(I17="",IF(IF(ISNUMBER(Assumptions!$B$3),AND(Assumptions!$B$3=INT(Assumptions!$B$3),Assumptions!$B$3&gt;=0),FALSE),Assumptions!$B$3,"Check reminder input"),IF(IF(ISNUMBER(I17),AND(I17=INT(I17),I17&gt;=0),FALSE),I17,"Check reminder input")))</f>
        <v/>
      </c>
      <c r="K17" s="8">
        <f>IF(F17="","",IF(AND(IF(ISNUMBER(F17),AND(F17=INT(F17),F17&gt;=1,F17&lt;=2958465),FALSE),IF(ISNUMBER(Assumptions!$B$2),AND(Assumptions!$B$2=INT(Assumptions!$B$2),Assumptions!$B$2&gt;=1,Assumptions!$B$2&lt;=2958465),FALSE)),F17-Assumptions!$B$2,"Check date input"))</f>
        <v/>
      </c>
      <c r="L17" s="9">
        <f>IF(OR(F17="",J17=""),"",IF(AND(IF(ISNUMBER(F17),AND(F17=INT(F17),F17&gt;=1,F17&lt;=2958465),FALSE),ISNUMBER(J17)),IF(E17="",F17-J17,IF(IF(ISNUMBER(E17),AND(E17=INT(E17),E17&gt;=1,E17&lt;=2958465),FALSE),IF(F17&gt;=E17,F17-J17,"Check date order"),"Check issue date")),"Check date or reminder input"))</f>
        <v/>
      </c>
      <c r="M17" s="10">
        <f>IF(Q17="","",IF(F17="","Missing expiration date",IF(AND(ISNUMBER(J17),ISNUMBER(K17),ISNUMBER(L17)),IF(K17&lt;0,"Past recorded date",IF(K17&lt;=J17,"Within reminder window","Not yet in window")),"Review invalid input")))</f>
        <v/>
      </c>
      <c r="N17" s="2" t="n"/>
      <c r="O17" s="2" t="n"/>
      <c r="P17" s="3" t="n"/>
      <c r="Q17" s="10">
        <f>IF(COUNTA(A17:I17,N17:P17)=0,"",IF(OR(A17="",COUNTBLANK(B17:H17)&gt;0),"Incomplete","Complete"))</f>
        <v/>
      </c>
    </row>
    <row r="18" ht="34" customHeight="1">
      <c r="A18" s="2" t="n"/>
      <c r="B18" s="2" t="n"/>
      <c r="C18" s="2" t="n"/>
      <c r="D18" s="2" t="n"/>
      <c r="E18" s="3" t="n"/>
      <c r="F18" s="3" t="n"/>
      <c r="G18" s="2" t="n"/>
      <c r="H18" s="3" t="n"/>
      <c r="I18" s="4" t="n"/>
      <c r="J18" s="5">
        <f>IF(Q18="","",IF(I18="",IF(IF(ISNUMBER(Assumptions!$B$3),AND(Assumptions!$B$3=INT(Assumptions!$B$3),Assumptions!$B$3&gt;=0),FALSE),Assumptions!$B$3,"Check reminder input"),IF(IF(ISNUMBER(I18),AND(I18=INT(I18),I18&gt;=0),FALSE),I18,"Check reminder input")))</f>
        <v/>
      </c>
      <c r="K18" s="5">
        <f>IF(F18="","",IF(AND(IF(ISNUMBER(F18),AND(F18=INT(F18),F18&gt;=1,F18&lt;=2958465),FALSE),IF(ISNUMBER(Assumptions!$B$2),AND(Assumptions!$B$2=INT(Assumptions!$B$2),Assumptions!$B$2&gt;=1,Assumptions!$B$2&lt;=2958465),FALSE)),F18-Assumptions!$B$2,"Check date input"))</f>
        <v/>
      </c>
      <c r="L18" s="6">
        <f>IF(OR(F18="",J18=""),"",IF(AND(IF(ISNUMBER(F18),AND(F18=INT(F18),F18&gt;=1,F18&lt;=2958465),FALSE),ISNUMBER(J18)),IF(E18="",F18-J18,IF(IF(ISNUMBER(E18),AND(E18=INT(E18),E18&gt;=1,E18&lt;=2958465),FALSE),IF(F18&gt;=E18,F18-J18,"Check date order"),"Check issue date")),"Check date or reminder input"))</f>
        <v/>
      </c>
      <c r="M18" s="7">
        <f>IF(Q18="","",IF(F18="","Missing expiration date",IF(AND(ISNUMBER(J18),ISNUMBER(K18),ISNUMBER(L18)),IF(K18&lt;0,"Past recorded date",IF(K18&lt;=J18,"Within reminder window","Not yet in window")),"Review invalid input")))</f>
        <v/>
      </c>
      <c r="N18" s="2" t="n"/>
      <c r="O18" s="2" t="n"/>
      <c r="P18" s="3" t="n"/>
      <c r="Q18" s="7">
        <f>IF(COUNTA(A18:I18,N18:P18)=0,"",IF(OR(A18="",COUNTBLANK(B18:H18)&gt;0),"Incomplete","Complete"))</f>
        <v/>
      </c>
    </row>
    <row r="19" ht="34" customHeight="1">
      <c r="A19" s="2" t="n"/>
      <c r="B19" s="2" t="n"/>
      <c r="C19" s="2" t="n"/>
      <c r="D19" s="2" t="n"/>
      <c r="E19" s="3" t="n"/>
      <c r="F19" s="3" t="n"/>
      <c r="G19" s="2" t="n"/>
      <c r="H19" s="3" t="n"/>
      <c r="I19" s="4" t="n"/>
      <c r="J19" s="8">
        <f>IF(Q19="","",IF(I19="",IF(IF(ISNUMBER(Assumptions!$B$3),AND(Assumptions!$B$3=INT(Assumptions!$B$3),Assumptions!$B$3&gt;=0),FALSE),Assumptions!$B$3,"Check reminder input"),IF(IF(ISNUMBER(I19),AND(I19=INT(I19),I19&gt;=0),FALSE),I19,"Check reminder input")))</f>
        <v/>
      </c>
      <c r="K19" s="8">
        <f>IF(F19="","",IF(AND(IF(ISNUMBER(F19),AND(F19=INT(F19),F19&gt;=1,F19&lt;=2958465),FALSE),IF(ISNUMBER(Assumptions!$B$2),AND(Assumptions!$B$2=INT(Assumptions!$B$2),Assumptions!$B$2&gt;=1,Assumptions!$B$2&lt;=2958465),FALSE)),F19-Assumptions!$B$2,"Check date input"))</f>
        <v/>
      </c>
      <c r="L19" s="9">
        <f>IF(OR(F19="",J19=""),"",IF(AND(IF(ISNUMBER(F19),AND(F19=INT(F19),F19&gt;=1,F19&lt;=2958465),FALSE),ISNUMBER(J19)),IF(E19="",F19-J19,IF(IF(ISNUMBER(E19),AND(E19=INT(E19),E19&gt;=1,E19&lt;=2958465),FALSE),IF(F19&gt;=E19,F19-J19,"Check date order"),"Check issue date")),"Check date or reminder input"))</f>
        <v/>
      </c>
      <c r="M19" s="10">
        <f>IF(Q19="","",IF(F19="","Missing expiration date",IF(AND(ISNUMBER(J19),ISNUMBER(K19),ISNUMBER(L19)),IF(K19&lt;0,"Past recorded date",IF(K19&lt;=J19,"Within reminder window","Not yet in window")),"Review invalid input")))</f>
        <v/>
      </c>
      <c r="N19" s="2" t="n"/>
      <c r="O19" s="2" t="n"/>
      <c r="P19" s="3" t="n"/>
      <c r="Q19" s="10">
        <f>IF(COUNTA(A19:I19,N19:P19)=0,"",IF(OR(A19="",COUNTBLANK(B19:H19)&gt;0),"Incomplete","Complete"))</f>
        <v/>
      </c>
    </row>
    <row r="20" ht="34" customHeight="1">
      <c r="A20" s="2" t="n"/>
      <c r="B20" s="2" t="n"/>
      <c r="C20" s="2" t="n"/>
      <c r="D20" s="2" t="n"/>
      <c r="E20" s="3" t="n"/>
      <c r="F20" s="3" t="n"/>
      <c r="G20" s="2" t="n"/>
      <c r="H20" s="3" t="n"/>
      <c r="I20" s="4" t="n"/>
      <c r="J20" s="5">
        <f>IF(Q20="","",IF(I20="",IF(IF(ISNUMBER(Assumptions!$B$3),AND(Assumptions!$B$3=INT(Assumptions!$B$3),Assumptions!$B$3&gt;=0),FALSE),Assumptions!$B$3,"Check reminder input"),IF(IF(ISNUMBER(I20),AND(I20=INT(I20),I20&gt;=0),FALSE),I20,"Check reminder input")))</f>
        <v/>
      </c>
      <c r="K20" s="5">
        <f>IF(F20="","",IF(AND(IF(ISNUMBER(F20),AND(F20=INT(F20),F20&gt;=1,F20&lt;=2958465),FALSE),IF(ISNUMBER(Assumptions!$B$2),AND(Assumptions!$B$2=INT(Assumptions!$B$2),Assumptions!$B$2&gt;=1,Assumptions!$B$2&lt;=2958465),FALSE)),F20-Assumptions!$B$2,"Check date input"))</f>
        <v/>
      </c>
      <c r="L20" s="6">
        <f>IF(OR(F20="",J20=""),"",IF(AND(IF(ISNUMBER(F20),AND(F20=INT(F20),F20&gt;=1,F20&lt;=2958465),FALSE),ISNUMBER(J20)),IF(E20="",F20-J20,IF(IF(ISNUMBER(E20),AND(E20=INT(E20),E20&gt;=1,E20&lt;=2958465),FALSE),IF(F20&gt;=E20,F20-J20,"Check date order"),"Check issue date")),"Check date or reminder input"))</f>
        <v/>
      </c>
      <c r="M20" s="7">
        <f>IF(Q20="","",IF(F20="","Missing expiration date",IF(AND(ISNUMBER(J20),ISNUMBER(K20),ISNUMBER(L20)),IF(K20&lt;0,"Past recorded date",IF(K20&lt;=J20,"Within reminder window","Not yet in window")),"Review invalid input")))</f>
        <v/>
      </c>
      <c r="N20" s="2" t="n"/>
      <c r="O20" s="2" t="n"/>
      <c r="P20" s="3" t="n"/>
      <c r="Q20" s="7">
        <f>IF(COUNTA(A20:I20,N20:P20)=0,"",IF(OR(A20="",COUNTBLANK(B20:H20)&gt;0),"Incomplete","Complete"))</f>
        <v/>
      </c>
    </row>
    <row r="21" ht="34" customHeight="1">
      <c r="A21" s="2" t="n"/>
      <c r="B21" s="2" t="n"/>
      <c r="C21" s="2" t="n"/>
      <c r="D21" s="2" t="n"/>
      <c r="E21" s="3" t="n"/>
      <c r="F21" s="3" t="n"/>
      <c r="G21" s="2" t="n"/>
      <c r="H21" s="3" t="n"/>
      <c r="I21" s="4" t="n"/>
      <c r="J21" s="8">
        <f>IF(Q21="","",IF(I21="",IF(IF(ISNUMBER(Assumptions!$B$3),AND(Assumptions!$B$3=INT(Assumptions!$B$3),Assumptions!$B$3&gt;=0),FALSE),Assumptions!$B$3,"Check reminder input"),IF(IF(ISNUMBER(I21),AND(I21=INT(I21),I21&gt;=0),FALSE),I21,"Check reminder input")))</f>
        <v/>
      </c>
      <c r="K21" s="8">
        <f>IF(F21="","",IF(AND(IF(ISNUMBER(F21),AND(F21=INT(F21),F21&gt;=1,F21&lt;=2958465),FALSE),IF(ISNUMBER(Assumptions!$B$2),AND(Assumptions!$B$2=INT(Assumptions!$B$2),Assumptions!$B$2&gt;=1,Assumptions!$B$2&lt;=2958465),FALSE)),F21-Assumptions!$B$2,"Check date input"))</f>
        <v/>
      </c>
      <c r="L21" s="9">
        <f>IF(OR(F21="",J21=""),"",IF(AND(IF(ISNUMBER(F21),AND(F21=INT(F21),F21&gt;=1,F21&lt;=2958465),FALSE),ISNUMBER(J21)),IF(E21="",F21-J21,IF(IF(ISNUMBER(E21),AND(E21=INT(E21),E21&gt;=1,E21&lt;=2958465),FALSE),IF(F21&gt;=E21,F21-J21,"Check date order"),"Check issue date")),"Check date or reminder input"))</f>
        <v/>
      </c>
      <c r="M21" s="10">
        <f>IF(Q21="","",IF(F21="","Missing expiration date",IF(AND(ISNUMBER(J21),ISNUMBER(K21),ISNUMBER(L21)),IF(K21&lt;0,"Past recorded date",IF(K21&lt;=J21,"Within reminder window","Not yet in window")),"Review invalid input")))</f>
        <v/>
      </c>
      <c r="N21" s="2" t="n"/>
      <c r="O21" s="2" t="n"/>
      <c r="P21" s="3" t="n"/>
      <c r="Q21" s="10">
        <f>IF(COUNTA(A21:I21,N21:P21)=0,"",IF(OR(A21="",COUNTBLANK(B21:H21)&gt;0),"Incomplete","Complete"))</f>
        <v/>
      </c>
    </row>
    <row r="22" ht="34" customHeight="1">
      <c r="A22" s="2" t="n"/>
      <c r="B22" s="2" t="n"/>
      <c r="C22" s="2" t="n"/>
      <c r="D22" s="2" t="n"/>
      <c r="E22" s="3" t="n"/>
      <c r="F22" s="3" t="n"/>
      <c r="G22" s="2" t="n"/>
      <c r="H22" s="3" t="n"/>
      <c r="I22" s="4" t="n"/>
      <c r="J22" s="5">
        <f>IF(Q22="","",IF(I22="",IF(IF(ISNUMBER(Assumptions!$B$3),AND(Assumptions!$B$3=INT(Assumptions!$B$3),Assumptions!$B$3&gt;=0),FALSE),Assumptions!$B$3,"Check reminder input"),IF(IF(ISNUMBER(I22),AND(I22=INT(I22),I22&gt;=0),FALSE),I22,"Check reminder input")))</f>
        <v/>
      </c>
      <c r="K22" s="5">
        <f>IF(F22="","",IF(AND(IF(ISNUMBER(F22),AND(F22=INT(F22),F22&gt;=1,F22&lt;=2958465),FALSE),IF(ISNUMBER(Assumptions!$B$2),AND(Assumptions!$B$2=INT(Assumptions!$B$2),Assumptions!$B$2&gt;=1,Assumptions!$B$2&lt;=2958465),FALSE)),F22-Assumptions!$B$2,"Check date input"))</f>
        <v/>
      </c>
      <c r="L22" s="6">
        <f>IF(OR(F22="",J22=""),"",IF(AND(IF(ISNUMBER(F22),AND(F22=INT(F22),F22&gt;=1,F22&lt;=2958465),FALSE),ISNUMBER(J22)),IF(E22="",F22-J22,IF(IF(ISNUMBER(E22),AND(E22=INT(E22),E22&gt;=1,E22&lt;=2958465),FALSE),IF(F22&gt;=E22,F22-J22,"Check date order"),"Check issue date")),"Check date or reminder input"))</f>
        <v/>
      </c>
      <c r="M22" s="7">
        <f>IF(Q22="","",IF(F22="","Missing expiration date",IF(AND(ISNUMBER(J22),ISNUMBER(K22),ISNUMBER(L22)),IF(K22&lt;0,"Past recorded date",IF(K22&lt;=J22,"Within reminder window","Not yet in window")),"Review invalid input")))</f>
        <v/>
      </c>
      <c r="N22" s="2" t="n"/>
      <c r="O22" s="2" t="n"/>
      <c r="P22" s="3" t="n"/>
      <c r="Q22" s="7">
        <f>IF(COUNTA(A22:I22,N22:P22)=0,"",IF(OR(A22="",COUNTBLANK(B22:H22)&gt;0),"Incomplete","Complete"))</f>
        <v/>
      </c>
    </row>
    <row r="23" ht="34" customHeight="1">
      <c r="A23" s="2" t="n"/>
      <c r="B23" s="2" t="n"/>
      <c r="C23" s="2" t="n"/>
      <c r="D23" s="2" t="n"/>
      <c r="E23" s="3" t="n"/>
      <c r="F23" s="3" t="n"/>
      <c r="G23" s="2" t="n"/>
      <c r="H23" s="3" t="n"/>
      <c r="I23" s="4" t="n"/>
      <c r="J23" s="8">
        <f>IF(Q23="","",IF(I23="",IF(IF(ISNUMBER(Assumptions!$B$3),AND(Assumptions!$B$3=INT(Assumptions!$B$3),Assumptions!$B$3&gt;=0),FALSE),Assumptions!$B$3,"Check reminder input"),IF(IF(ISNUMBER(I23),AND(I23=INT(I23),I23&gt;=0),FALSE),I23,"Check reminder input")))</f>
        <v/>
      </c>
      <c r="K23" s="8">
        <f>IF(F23="","",IF(AND(IF(ISNUMBER(F23),AND(F23=INT(F23),F23&gt;=1,F23&lt;=2958465),FALSE),IF(ISNUMBER(Assumptions!$B$2),AND(Assumptions!$B$2=INT(Assumptions!$B$2),Assumptions!$B$2&gt;=1,Assumptions!$B$2&lt;=2958465),FALSE)),F23-Assumptions!$B$2,"Check date input"))</f>
        <v/>
      </c>
      <c r="L23" s="9">
        <f>IF(OR(F23="",J23=""),"",IF(AND(IF(ISNUMBER(F23),AND(F23=INT(F23),F23&gt;=1,F23&lt;=2958465),FALSE),ISNUMBER(J23)),IF(E23="",F23-J23,IF(IF(ISNUMBER(E23),AND(E23=INT(E23),E23&gt;=1,E23&lt;=2958465),FALSE),IF(F23&gt;=E23,F23-J23,"Check date order"),"Check issue date")),"Check date or reminder input"))</f>
        <v/>
      </c>
      <c r="M23" s="10">
        <f>IF(Q23="","",IF(F23="","Missing expiration date",IF(AND(ISNUMBER(J23),ISNUMBER(K23),ISNUMBER(L23)),IF(K23&lt;0,"Past recorded date",IF(K23&lt;=J23,"Within reminder window","Not yet in window")),"Review invalid input")))</f>
        <v/>
      </c>
      <c r="N23" s="2" t="n"/>
      <c r="O23" s="2" t="n"/>
      <c r="P23" s="3" t="n"/>
      <c r="Q23" s="10">
        <f>IF(COUNTA(A23:I23,N23:P23)=0,"",IF(OR(A23="",COUNTBLANK(B23:H23)&gt;0),"Incomplete","Complete"))</f>
        <v/>
      </c>
    </row>
    <row r="24" ht="34" customHeight="1">
      <c r="A24" s="2" t="n"/>
      <c r="B24" s="2" t="n"/>
      <c r="C24" s="2" t="n"/>
      <c r="D24" s="2" t="n"/>
      <c r="E24" s="3" t="n"/>
      <c r="F24" s="3" t="n"/>
      <c r="G24" s="2" t="n"/>
      <c r="H24" s="3" t="n"/>
      <c r="I24" s="4" t="n"/>
      <c r="J24" s="5">
        <f>IF(Q24="","",IF(I24="",IF(IF(ISNUMBER(Assumptions!$B$3),AND(Assumptions!$B$3=INT(Assumptions!$B$3),Assumptions!$B$3&gt;=0),FALSE),Assumptions!$B$3,"Check reminder input"),IF(IF(ISNUMBER(I24),AND(I24=INT(I24),I24&gt;=0),FALSE),I24,"Check reminder input")))</f>
        <v/>
      </c>
      <c r="K24" s="5">
        <f>IF(F24="","",IF(AND(IF(ISNUMBER(F24),AND(F24=INT(F24),F24&gt;=1,F24&lt;=2958465),FALSE),IF(ISNUMBER(Assumptions!$B$2),AND(Assumptions!$B$2=INT(Assumptions!$B$2),Assumptions!$B$2&gt;=1,Assumptions!$B$2&lt;=2958465),FALSE)),F24-Assumptions!$B$2,"Check date input"))</f>
        <v/>
      </c>
      <c r="L24" s="6">
        <f>IF(OR(F24="",J24=""),"",IF(AND(IF(ISNUMBER(F24),AND(F24=INT(F24),F24&gt;=1,F24&lt;=2958465),FALSE),ISNUMBER(J24)),IF(E24="",F24-J24,IF(IF(ISNUMBER(E24),AND(E24=INT(E24),E24&gt;=1,E24&lt;=2958465),FALSE),IF(F24&gt;=E24,F24-J24,"Check date order"),"Check issue date")),"Check date or reminder input"))</f>
        <v/>
      </c>
      <c r="M24" s="7">
        <f>IF(Q24="","",IF(F24="","Missing expiration date",IF(AND(ISNUMBER(J24),ISNUMBER(K24),ISNUMBER(L24)),IF(K24&lt;0,"Past recorded date",IF(K24&lt;=J24,"Within reminder window","Not yet in window")),"Review invalid input")))</f>
        <v/>
      </c>
      <c r="N24" s="2" t="n"/>
      <c r="O24" s="2" t="n"/>
      <c r="P24" s="3" t="n"/>
      <c r="Q24" s="7">
        <f>IF(COUNTA(A24:I24,N24:P24)=0,"",IF(OR(A24="",COUNTBLANK(B24:H24)&gt;0),"Incomplete","Complete"))</f>
        <v/>
      </c>
    </row>
    <row r="25" ht="34" customHeight="1">
      <c r="A25" s="2" t="n"/>
      <c r="B25" s="2" t="n"/>
      <c r="C25" s="2" t="n"/>
      <c r="D25" s="2" t="n"/>
      <c r="E25" s="3" t="n"/>
      <c r="F25" s="3" t="n"/>
      <c r="G25" s="2" t="n"/>
      <c r="H25" s="3" t="n"/>
      <c r="I25" s="4" t="n"/>
      <c r="J25" s="8">
        <f>IF(Q25="","",IF(I25="",IF(IF(ISNUMBER(Assumptions!$B$3),AND(Assumptions!$B$3=INT(Assumptions!$B$3),Assumptions!$B$3&gt;=0),FALSE),Assumptions!$B$3,"Check reminder input"),IF(IF(ISNUMBER(I25),AND(I25=INT(I25),I25&gt;=0),FALSE),I25,"Check reminder input")))</f>
        <v/>
      </c>
      <c r="K25" s="8">
        <f>IF(F25="","",IF(AND(IF(ISNUMBER(F25),AND(F25=INT(F25),F25&gt;=1,F25&lt;=2958465),FALSE),IF(ISNUMBER(Assumptions!$B$2),AND(Assumptions!$B$2=INT(Assumptions!$B$2),Assumptions!$B$2&gt;=1,Assumptions!$B$2&lt;=2958465),FALSE)),F25-Assumptions!$B$2,"Check date input"))</f>
        <v/>
      </c>
      <c r="L25" s="9">
        <f>IF(OR(F25="",J25=""),"",IF(AND(IF(ISNUMBER(F25),AND(F25=INT(F25),F25&gt;=1,F25&lt;=2958465),FALSE),ISNUMBER(J25)),IF(E25="",F25-J25,IF(IF(ISNUMBER(E25),AND(E25=INT(E25),E25&gt;=1,E25&lt;=2958465),FALSE),IF(F25&gt;=E25,F25-J25,"Check date order"),"Check issue date")),"Check date or reminder input"))</f>
        <v/>
      </c>
      <c r="M25" s="10">
        <f>IF(Q25="","",IF(F25="","Missing expiration date",IF(AND(ISNUMBER(J25),ISNUMBER(K25),ISNUMBER(L25)),IF(K25&lt;0,"Past recorded date",IF(K25&lt;=J25,"Within reminder window","Not yet in window")),"Review invalid input")))</f>
        <v/>
      </c>
      <c r="N25" s="2" t="n"/>
      <c r="O25" s="2" t="n"/>
      <c r="P25" s="3" t="n"/>
      <c r="Q25" s="10">
        <f>IF(COUNTA(A25:I25,N25:P25)=0,"",IF(OR(A25="",COUNTBLANK(B25:H25)&gt;0),"Incomplete","Complete"))</f>
        <v/>
      </c>
    </row>
    <row r="26" ht="34" customHeight="1">
      <c r="A26" s="2" t="n"/>
      <c r="B26" s="2" t="n"/>
      <c r="C26" s="2" t="n"/>
      <c r="D26" s="2" t="n"/>
      <c r="E26" s="3" t="n"/>
      <c r="F26" s="3" t="n"/>
      <c r="G26" s="2" t="n"/>
      <c r="H26" s="3" t="n"/>
      <c r="I26" s="4" t="n"/>
      <c r="J26" s="5">
        <f>IF(Q26="","",IF(I26="",IF(IF(ISNUMBER(Assumptions!$B$3),AND(Assumptions!$B$3=INT(Assumptions!$B$3),Assumptions!$B$3&gt;=0),FALSE),Assumptions!$B$3,"Check reminder input"),IF(IF(ISNUMBER(I26),AND(I26=INT(I26),I26&gt;=0),FALSE),I26,"Check reminder input")))</f>
        <v/>
      </c>
      <c r="K26" s="5">
        <f>IF(F26="","",IF(AND(IF(ISNUMBER(F26),AND(F26=INT(F26),F26&gt;=1,F26&lt;=2958465),FALSE),IF(ISNUMBER(Assumptions!$B$2),AND(Assumptions!$B$2=INT(Assumptions!$B$2),Assumptions!$B$2&gt;=1,Assumptions!$B$2&lt;=2958465),FALSE)),F26-Assumptions!$B$2,"Check date input"))</f>
        <v/>
      </c>
      <c r="L26" s="6">
        <f>IF(OR(F26="",J26=""),"",IF(AND(IF(ISNUMBER(F26),AND(F26=INT(F26),F26&gt;=1,F26&lt;=2958465),FALSE),ISNUMBER(J26)),IF(E26="",F26-J26,IF(IF(ISNUMBER(E26),AND(E26=INT(E26),E26&gt;=1,E26&lt;=2958465),FALSE),IF(F26&gt;=E26,F26-J26,"Check date order"),"Check issue date")),"Check date or reminder input"))</f>
        <v/>
      </c>
      <c r="M26" s="7">
        <f>IF(Q26="","",IF(F26="","Missing expiration date",IF(AND(ISNUMBER(J26),ISNUMBER(K26),ISNUMBER(L26)),IF(K26&lt;0,"Past recorded date",IF(K26&lt;=J26,"Within reminder window","Not yet in window")),"Review invalid input")))</f>
        <v/>
      </c>
      <c r="N26" s="2" t="n"/>
      <c r="O26" s="2" t="n"/>
      <c r="P26" s="3" t="n"/>
      <c r="Q26" s="7">
        <f>IF(COUNTA(A26:I26,N26:P26)=0,"",IF(OR(A26="",COUNTBLANK(B26:H26)&gt;0),"Incomplete","Complete"))</f>
        <v/>
      </c>
    </row>
    <row r="27" ht="34" customHeight="1">
      <c r="A27" s="2" t="n"/>
      <c r="B27" s="2" t="n"/>
      <c r="C27" s="2" t="n"/>
      <c r="D27" s="2" t="n"/>
      <c r="E27" s="3" t="n"/>
      <c r="F27" s="3" t="n"/>
      <c r="G27" s="2" t="n"/>
      <c r="H27" s="3" t="n"/>
      <c r="I27" s="4" t="n"/>
      <c r="J27" s="8">
        <f>IF(Q27="","",IF(I27="",IF(IF(ISNUMBER(Assumptions!$B$3),AND(Assumptions!$B$3=INT(Assumptions!$B$3),Assumptions!$B$3&gt;=0),FALSE),Assumptions!$B$3,"Check reminder input"),IF(IF(ISNUMBER(I27),AND(I27=INT(I27),I27&gt;=0),FALSE),I27,"Check reminder input")))</f>
        <v/>
      </c>
      <c r="K27" s="8">
        <f>IF(F27="","",IF(AND(IF(ISNUMBER(F27),AND(F27=INT(F27),F27&gt;=1,F27&lt;=2958465),FALSE),IF(ISNUMBER(Assumptions!$B$2),AND(Assumptions!$B$2=INT(Assumptions!$B$2),Assumptions!$B$2&gt;=1,Assumptions!$B$2&lt;=2958465),FALSE)),F27-Assumptions!$B$2,"Check date input"))</f>
        <v/>
      </c>
      <c r="L27" s="9">
        <f>IF(OR(F27="",J27=""),"",IF(AND(IF(ISNUMBER(F27),AND(F27=INT(F27),F27&gt;=1,F27&lt;=2958465),FALSE),ISNUMBER(J27)),IF(E27="",F27-J27,IF(IF(ISNUMBER(E27),AND(E27=INT(E27),E27&gt;=1,E27&lt;=2958465),FALSE),IF(F27&gt;=E27,F27-J27,"Check date order"),"Check issue date")),"Check date or reminder input"))</f>
        <v/>
      </c>
      <c r="M27" s="10">
        <f>IF(Q27="","",IF(F27="","Missing expiration date",IF(AND(ISNUMBER(J27),ISNUMBER(K27),ISNUMBER(L27)),IF(K27&lt;0,"Past recorded date",IF(K27&lt;=J27,"Within reminder window","Not yet in window")),"Review invalid input")))</f>
        <v/>
      </c>
      <c r="N27" s="2" t="n"/>
      <c r="O27" s="2" t="n"/>
      <c r="P27" s="3" t="n"/>
      <c r="Q27" s="10">
        <f>IF(COUNTA(A27:I27,N27:P27)=0,"",IF(OR(A27="",COUNTBLANK(B27:H27)&gt;0),"Incomplete","Complete"))</f>
        <v/>
      </c>
    </row>
    <row r="28" ht="34" customHeight="1">
      <c r="A28" s="2" t="n"/>
      <c r="B28" s="2" t="n"/>
      <c r="C28" s="2" t="n"/>
      <c r="D28" s="2" t="n"/>
      <c r="E28" s="3" t="n"/>
      <c r="F28" s="3" t="n"/>
      <c r="G28" s="2" t="n"/>
      <c r="H28" s="3" t="n"/>
      <c r="I28" s="4" t="n"/>
      <c r="J28" s="5">
        <f>IF(Q28="","",IF(I28="",IF(IF(ISNUMBER(Assumptions!$B$3),AND(Assumptions!$B$3=INT(Assumptions!$B$3),Assumptions!$B$3&gt;=0),FALSE),Assumptions!$B$3,"Check reminder input"),IF(IF(ISNUMBER(I28),AND(I28=INT(I28),I28&gt;=0),FALSE),I28,"Check reminder input")))</f>
        <v/>
      </c>
      <c r="K28" s="5">
        <f>IF(F28="","",IF(AND(IF(ISNUMBER(F28),AND(F28=INT(F28),F28&gt;=1,F28&lt;=2958465),FALSE),IF(ISNUMBER(Assumptions!$B$2),AND(Assumptions!$B$2=INT(Assumptions!$B$2),Assumptions!$B$2&gt;=1,Assumptions!$B$2&lt;=2958465),FALSE)),F28-Assumptions!$B$2,"Check date input"))</f>
        <v/>
      </c>
      <c r="L28" s="6">
        <f>IF(OR(F28="",J28=""),"",IF(AND(IF(ISNUMBER(F28),AND(F28=INT(F28),F28&gt;=1,F28&lt;=2958465),FALSE),ISNUMBER(J28)),IF(E28="",F28-J28,IF(IF(ISNUMBER(E28),AND(E28=INT(E28),E28&gt;=1,E28&lt;=2958465),FALSE),IF(F28&gt;=E28,F28-J28,"Check date order"),"Check issue date")),"Check date or reminder input"))</f>
        <v/>
      </c>
      <c r="M28" s="7">
        <f>IF(Q28="","",IF(F28="","Missing expiration date",IF(AND(ISNUMBER(J28),ISNUMBER(K28),ISNUMBER(L28)),IF(K28&lt;0,"Past recorded date",IF(K28&lt;=J28,"Within reminder window","Not yet in window")),"Review invalid input")))</f>
        <v/>
      </c>
      <c r="N28" s="2" t="n"/>
      <c r="O28" s="2" t="n"/>
      <c r="P28" s="3" t="n"/>
      <c r="Q28" s="7">
        <f>IF(COUNTA(A28:I28,N28:P28)=0,"",IF(OR(A28="",COUNTBLANK(B28:H28)&gt;0),"Incomplete","Complete"))</f>
        <v/>
      </c>
    </row>
    <row r="29" ht="34" customHeight="1">
      <c r="A29" s="2" t="n"/>
      <c r="B29" s="2" t="n"/>
      <c r="C29" s="2" t="n"/>
      <c r="D29" s="2" t="n"/>
      <c r="E29" s="3" t="n"/>
      <c r="F29" s="3" t="n"/>
      <c r="G29" s="2" t="n"/>
      <c r="H29" s="3" t="n"/>
      <c r="I29" s="4" t="n"/>
      <c r="J29" s="8">
        <f>IF(Q29="","",IF(I29="",IF(IF(ISNUMBER(Assumptions!$B$3),AND(Assumptions!$B$3=INT(Assumptions!$B$3),Assumptions!$B$3&gt;=0),FALSE),Assumptions!$B$3,"Check reminder input"),IF(IF(ISNUMBER(I29),AND(I29=INT(I29),I29&gt;=0),FALSE),I29,"Check reminder input")))</f>
        <v/>
      </c>
      <c r="K29" s="8">
        <f>IF(F29="","",IF(AND(IF(ISNUMBER(F29),AND(F29=INT(F29),F29&gt;=1,F29&lt;=2958465),FALSE),IF(ISNUMBER(Assumptions!$B$2),AND(Assumptions!$B$2=INT(Assumptions!$B$2),Assumptions!$B$2&gt;=1,Assumptions!$B$2&lt;=2958465),FALSE)),F29-Assumptions!$B$2,"Check date input"))</f>
        <v/>
      </c>
      <c r="L29" s="9">
        <f>IF(OR(F29="",J29=""),"",IF(AND(IF(ISNUMBER(F29),AND(F29=INT(F29),F29&gt;=1,F29&lt;=2958465),FALSE),ISNUMBER(J29)),IF(E29="",F29-J29,IF(IF(ISNUMBER(E29),AND(E29=INT(E29),E29&gt;=1,E29&lt;=2958465),FALSE),IF(F29&gt;=E29,F29-J29,"Check date order"),"Check issue date")),"Check date or reminder input"))</f>
        <v/>
      </c>
      <c r="M29" s="10">
        <f>IF(Q29="","",IF(F29="","Missing expiration date",IF(AND(ISNUMBER(J29),ISNUMBER(K29),ISNUMBER(L29)),IF(K29&lt;0,"Past recorded date",IF(K29&lt;=J29,"Within reminder window","Not yet in window")),"Review invalid input")))</f>
        <v/>
      </c>
      <c r="N29" s="2" t="n"/>
      <c r="O29" s="2" t="n"/>
      <c r="P29" s="3" t="n"/>
      <c r="Q29" s="10">
        <f>IF(COUNTA(A29:I29,N29:P29)=0,"",IF(OR(A29="",COUNTBLANK(B29:H29)&gt;0),"Incomplete","Complete"))</f>
        <v/>
      </c>
    </row>
    <row r="30" ht="34" customHeight="1">
      <c r="A30" s="2" t="n"/>
      <c r="B30" s="2" t="n"/>
      <c r="C30" s="2" t="n"/>
      <c r="D30" s="2" t="n"/>
      <c r="E30" s="3" t="n"/>
      <c r="F30" s="3" t="n"/>
      <c r="G30" s="2" t="n"/>
      <c r="H30" s="3" t="n"/>
      <c r="I30" s="4" t="n"/>
      <c r="J30" s="5">
        <f>IF(Q30="","",IF(I30="",IF(IF(ISNUMBER(Assumptions!$B$3),AND(Assumptions!$B$3=INT(Assumptions!$B$3),Assumptions!$B$3&gt;=0),FALSE),Assumptions!$B$3,"Check reminder input"),IF(IF(ISNUMBER(I30),AND(I30=INT(I30),I30&gt;=0),FALSE),I30,"Check reminder input")))</f>
        <v/>
      </c>
      <c r="K30" s="5">
        <f>IF(F30="","",IF(AND(IF(ISNUMBER(F30),AND(F30=INT(F30),F30&gt;=1,F30&lt;=2958465),FALSE),IF(ISNUMBER(Assumptions!$B$2),AND(Assumptions!$B$2=INT(Assumptions!$B$2),Assumptions!$B$2&gt;=1,Assumptions!$B$2&lt;=2958465),FALSE)),F30-Assumptions!$B$2,"Check date input"))</f>
        <v/>
      </c>
      <c r="L30" s="6">
        <f>IF(OR(F30="",J30=""),"",IF(AND(IF(ISNUMBER(F30),AND(F30=INT(F30),F30&gt;=1,F30&lt;=2958465),FALSE),ISNUMBER(J30)),IF(E30="",F30-J30,IF(IF(ISNUMBER(E30),AND(E30=INT(E30),E30&gt;=1,E30&lt;=2958465),FALSE),IF(F30&gt;=E30,F30-J30,"Check date order"),"Check issue date")),"Check date or reminder input"))</f>
        <v/>
      </c>
      <c r="M30" s="7">
        <f>IF(Q30="","",IF(F30="","Missing expiration date",IF(AND(ISNUMBER(J30),ISNUMBER(K30),ISNUMBER(L30)),IF(K30&lt;0,"Past recorded date",IF(K30&lt;=J30,"Within reminder window","Not yet in window")),"Review invalid input")))</f>
        <v/>
      </c>
      <c r="N30" s="2" t="n"/>
      <c r="O30" s="2" t="n"/>
      <c r="P30" s="3" t="n"/>
      <c r="Q30" s="7">
        <f>IF(COUNTA(A30:I30,N30:P30)=0,"",IF(OR(A30="",COUNTBLANK(B30:H30)&gt;0),"Incomplete","Complete"))</f>
        <v/>
      </c>
    </row>
    <row r="31" ht="34" customHeight="1">
      <c r="A31" s="2" t="n"/>
      <c r="B31" s="2" t="n"/>
      <c r="C31" s="2" t="n"/>
      <c r="D31" s="2" t="n"/>
      <c r="E31" s="3" t="n"/>
      <c r="F31" s="3" t="n"/>
      <c r="G31" s="2" t="n"/>
      <c r="H31" s="3" t="n"/>
      <c r="I31" s="4" t="n"/>
      <c r="J31" s="8">
        <f>IF(Q31="","",IF(I31="",IF(IF(ISNUMBER(Assumptions!$B$3),AND(Assumptions!$B$3=INT(Assumptions!$B$3),Assumptions!$B$3&gt;=0),FALSE),Assumptions!$B$3,"Check reminder input"),IF(IF(ISNUMBER(I31),AND(I31=INT(I31),I31&gt;=0),FALSE),I31,"Check reminder input")))</f>
        <v/>
      </c>
      <c r="K31" s="8">
        <f>IF(F31="","",IF(AND(IF(ISNUMBER(F31),AND(F31=INT(F31),F31&gt;=1,F31&lt;=2958465),FALSE),IF(ISNUMBER(Assumptions!$B$2),AND(Assumptions!$B$2=INT(Assumptions!$B$2),Assumptions!$B$2&gt;=1,Assumptions!$B$2&lt;=2958465),FALSE)),F31-Assumptions!$B$2,"Check date input"))</f>
        <v/>
      </c>
      <c r="L31" s="9">
        <f>IF(OR(F31="",J31=""),"",IF(AND(IF(ISNUMBER(F31),AND(F31=INT(F31),F31&gt;=1,F31&lt;=2958465),FALSE),ISNUMBER(J31)),IF(E31="",F31-J31,IF(IF(ISNUMBER(E31),AND(E31=INT(E31),E31&gt;=1,E31&lt;=2958465),FALSE),IF(F31&gt;=E31,F31-J31,"Check date order"),"Check issue date")),"Check date or reminder input"))</f>
        <v/>
      </c>
      <c r="M31" s="10">
        <f>IF(Q31="","",IF(F31="","Missing expiration date",IF(AND(ISNUMBER(J31),ISNUMBER(K31),ISNUMBER(L31)),IF(K31&lt;0,"Past recorded date",IF(K31&lt;=J31,"Within reminder window","Not yet in window")),"Review invalid input")))</f>
        <v/>
      </c>
      <c r="N31" s="2" t="n"/>
      <c r="O31" s="2" t="n"/>
      <c r="P31" s="3" t="n"/>
      <c r="Q31" s="10">
        <f>IF(COUNTA(A31:I31,N31:P31)=0,"",IF(OR(A31="",COUNTBLANK(B31:H31)&gt;0),"Incomplete","Complete"))</f>
        <v/>
      </c>
    </row>
    <row r="32" ht="34" customHeight="1">
      <c r="A32" s="2" t="n"/>
      <c r="B32" s="2" t="n"/>
      <c r="C32" s="2" t="n"/>
      <c r="D32" s="2" t="n"/>
      <c r="E32" s="3" t="n"/>
      <c r="F32" s="3" t="n"/>
      <c r="G32" s="2" t="n"/>
      <c r="H32" s="3" t="n"/>
      <c r="I32" s="4" t="n"/>
      <c r="J32" s="5">
        <f>IF(Q32="","",IF(I32="",IF(IF(ISNUMBER(Assumptions!$B$3),AND(Assumptions!$B$3=INT(Assumptions!$B$3),Assumptions!$B$3&gt;=0),FALSE),Assumptions!$B$3,"Check reminder input"),IF(IF(ISNUMBER(I32),AND(I32=INT(I32),I32&gt;=0),FALSE),I32,"Check reminder input")))</f>
        <v/>
      </c>
      <c r="K32" s="5">
        <f>IF(F32="","",IF(AND(IF(ISNUMBER(F32),AND(F32=INT(F32),F32&gt;=1,F32&lt;=2958465),FALSE),IF(ISNUMBER(Assumptions!$B$2),AND(Assumptions!$B$2=INT(Assumptions!$B$2),Assumptions!$B$2&gt;=1,Assumptions!$B$2&lt;=2958465),FALSE)),F32-Assumptions!$B$2,"Check date input"))</f>
        <v/>
      </c>
      <c r="L32" s="6">
        <f>IF(OR(F32="",J32=""),"",IF(AND(IF(ISNUMBER(F32),AND(F32=INT(F32),F32&gt;=1,F32&lt;=2958465),FALSE),ISNUMBER(J32)),IF(E32="",F32-J32,IF(IF(ISNUMBER(E32),AND(E32=INT(E32),E32&gt;=1,E32&lt;=2958465),FALSE),IF(F32&gt;=E32,F32-J32,"Check date order"),"Check issue date")),"Check date or reminder input"))</f>
        <v/>
      </c>
      <c r="M32" s="7">
        <f>IF(Q32="","",IF(F32="","Missing expiration date",IF(AND(ISNUMBER(J32),ISNUMBER(K32),ISNUMBER(L32)),IF(K32&lt;0,"Past recorded date",IF(K32&lt;=J32,"Within reminder window","Not yet in window")),"Review invalid input")))</f>
        <v/>
      </c>
      <c r="N32" s="2" t="n"/>
      <c r="O32" s="2" t="n"/>
      <c r="P32" s="3" t="n"/>
      <c r="Q32" s="7">
        <f>IF(COUNTA(A32:I32,N32:P32)=0,"",IF(OR(A32="",COUNTBLANK(B32:H32)&gt;0),"Incomplete","Complete"))</f>
        <v/>
      </c>
    </row>
    <row r="33" ht="34" customHeight="1">
      <c r="A33" s="2" t="n"/>
      <c r="B33" s="2" t="n"/>
      <c r="C33" s="2" t="n"/>
      <c r="D33" s="2" t="n"/>
      <c r="E33" s="3" t="n"/>
      <c r="F33" s="3" t="n"/>
      <c r="G33" s="2" t="n"/>
      <c r="H33" s="3" t="n"/>
      <c r="I33" s="4" t="n"/>
      <c r="J33" s="8">
        <f>IF(Q33="","",IF(I33="",IF(IF(ISNUMBER(Assumptions!$B$3),AND(Assumptions!$B$3=INT(Assumptions!$B$3),Assumptions!$B$3&gt;=0),FALSE),Assumptions!$B$3,"Check reminder input"),IF(IF(ISNUMBER(I33),AND(I33=INT(I33),I33&gt;=0),FALSE),I33,"Check reminder input")))</f>
        <v/>
      </c>
      <c r="K33" s="8">
        <f>IF(F33="","",IF(AND(IF(ISNUMBER(F33),AND(F33=INT(F33),F33&gt;=1,F33&lt;=2958465),FALSE),IF(ISNUMBER(Assumptions!$B$2),AND(Assumptions!$B$2=INT(Assumptions!$B$2),Assumptions!$B$2&gt;=1,Assumptions!$B$2&lt;=2958465),FALSE)),F33-Assumptions!$B$2,"Check date input"))</f>
        <v/>
      </c>
      <c r="L33" s="9">
        <f>IF(OR(F33="",J33=""),"",IF(AND(IF(ISNUMBER(F33),AND(F33=INT(F33),F33&gt;=1,F33&lt;=2958465),FALSE),ISNUMBER(J33)),IF(E33="",F33-J33,IF(IF(ISNUMBER(E33),AND(E33=INT(E33),E33&gt;=1,E33&lt;=2958465),FALSE),IF(F33&gt;=E33,F33-J33,"Check date order"),"Check issue date")),"Check date or reminder input"))</f>
        <v/>
      </c>
      <c r="M33" s="10">
        <f>IF(Q33="","",IF(F33="","Missing expiration date",IF(AND(ISNUMBER(J33),ISNUMBER(K33),ISNUMBER(L33)),IF(K33&lt;0,"Past recorded date",IF(K33&lt;=J33,"Within reminder window","Not yet in window")),"Review invalid input")))</f>
        <v/>
      </c>
      <c r="N33" s="2" t="n"/>
      <c r="O33" s="2" t="n"/>
      <c r="P33" s="3" t="n"/>
      <c r="Q33" s="10">
        <f>IF(COUNTA(A33:I33,N33:P33)=0,"",IF(OR(A33="",COUNTBLANK(B33:H33)&gt;0),"Incomplete","Complete"))</f>
        <v/>
      </c>
    </row>
    <row r="34" ht="34" customHeight="1">
      <c r="A34" s="2" t="n"/>
      <c r="B34" s="2" t="n"/>
      <c r="C34" s="2" t="n"/>
      <c r="D34" s="2" t="n"/>
      <c r="E34" s="3" t="n"/>
      <c r="F34" s="3" t="n"/>
      <c r="G34" s="2" t="n"/>
      <c r="H34" s="3" t="n"/>
      <c r="I34" s="4" t="n"/>
      <c r="J34" s="5">
        <f>IF(Q34="","",IF(I34="",IF(IF(ISNUMBER(Assumptions!$B$3),AND(Assumptions!$B$3=INT(Assumptions!$B$3),Assumptions!$B$3&gt;=0),FALSE),Assumptions!$B$3,"Check reminder input"),IF(IF(ISNUMBER(I34),AND(I34=INT(I34),I34&gt;=0),FALSE),I34,"Check reminder input")))</f>
        <v/>
      </c>
      <c r="K34" s="5">
        <f>IF(F34="","",IF(AND(IF(ISNUMBER(F34),AND(F34=INT(F34),F34&gt;=1,F34&lt;=2958465),FALSE),IF(ISNUMBER(Assumptions!$B$2),AND(Assumptions!$B$2=INT(Assumptions!$B$2),Assumptions!$B$2&gt;=1,Assumptions!$B$2&lt;=2958465),FALSE)),F34-Assumptions!$B$2,"Check date input"))</f>
        <v/>
      </c>
      <c r="L34" s="6">
        <f>IF(OR(F34="",J34=""),"",IF(AND(IF(ISNUMBER(F34),AND(F34=INT(F34),F34&gt;=1,F34&lt;=2958465),FALSE),ISNUMBER(J34)),IF(E34="",F34-J34,IF(IF(ISNUMBER(E34),AND(E34=INT(E34),E34&gt;=1,E34&lt;=2958465),FALSE),IF(F34&gt;=E34,F34-J34,"Check date order"),"Check issue date")),"Check date or reminder input"))</f>
        <v/>
      </c>
      <c r="M34" s="7">
        <f>IF(Q34="","",IF(F34="","Missing expiration date",IF(AND(ISNUMBER(J34),ISNUMBER(K34),ISNUMBER(L34)),IF(K34&lt;0,"Past recorded date",IF(K34&lt;=J34,"Within reminder window","Not yet in window")),"Review invalid input")))</f>
        <v/>
      </c>
      <c r="N34" s="2" t="n"/>
      <c r="O34" s="2" t="n"/>
      <c r="P34" s="3" t="n"/>
      <c r="Q34" s="7">
        <f>IF(COUNTA(A34:I34,N34:P34)=0,"",IF(OR(A34="",COUNTBLANK(B34:H34)&gt;0),"Incomplete","Complete"))</f>
        <v/>
      </c>
    </row>
    <row r="35" ht="34" customHeight="1">
      <c r="A35" s="2" t="n"/>
      <c r="B35" s="2" t="n"/>
      <c r="C35" s="2" t="n"/>
      <c r="D35" s="2" t="n"/>
      <c r="E35" s="3" t="n"/>
      <c r="F35" s="3" t="n"/>
      <c r="G35" s="2" t="n"/>
      <c r="H35" s="3" t="n"/>
      <c r="I35" s="4" t="n"/>
      <c r="J35" s="8">
        <f>IF(Q35="","",IF(I35="",IF(IF(ISNUMBER(Assumptions!$B$3),AND(Assumptions!$B$3=INT(Assumptions!$B$3),Assumptions!$B$3&gt;=0),FALSE),Assumptions!$B$3,"Check reminder input"),IF(IF(ISNUMBER(I35),AND(I35=INT(I35),I35&gt;=0),FALSE),I35,"Check reminder input")))</f>
        <v/>
      </c>
      <c r="K35" s="8">
        <f>IF(F35="","",IF(AND(IF(ISNUMBER(F35),AND(F35=INT(F35),F35&gt;=1,F35&lt;=2958465),FALSE),IF(ISNUMBER(Assumptions!$B$2),AND(Assumptions!$B$2=INT(Assumptions!$B$2),Assumptions!$B$2&gt;=1,Assumptions!$B$2&lt;=2958465),FALSE)),F35-Assumptions!$B$2,"Check date input"))</f>
        <v/>
      </c>
      <c r="L35" s="9">
        <f>IF(OR(F35="",J35=""),"",IF(AND(IF(ISNUMBER(F35),AND(F35=INT(F35),F35&gt;=1,F35&lt;=2958465),FALSE),ISNUMBER(J35)),IF(E35="",F35-J35,IF(IF(ISNUMBER(E35),AND(E35=INT(E35),E35&gt;=1,E35&lt;=2958465),FALSE),IF(F35&gt;=E35,F35-J35,"Check date order"),"Check issue date")),"Check date or reminder input"))</f>
        <v/>
      </c>
      <c r="M35" s="10">
        <f>IF(Q35="","",IF(F35="","Missing expiration date",IF(AND(ISNUMBER(J35),ISNUMBER(K35),ISNUMBER(L35)),IF(K35&lt;0,"Past recorded date",IF(K35&lt;=J35,"Within reminder window","Not yet in window")),"Review invalid input")))</f>
        <v/>
      </c>
      <c r="N35" s="2" t="n"/>
      <c r="O35" s="2" t="n"/>
      <c r="P35" s="3" t="n"/>
      <c r="Q35" s="10">
        <f>IF(COUNTA(A35:I35,N35:P35)=0,"",IF(OR(A35="",COUNTBLANK(B35:H35)&gt;0),"Incomplete","Complete"))</f>
        <v/>
      </c>
    </row>
    <row r="36" ht="34" customHeight="1">
      <c r="A36" s="2" t="n"/>
      <c r="B36" s="2" t="n"/>
      <c r="C36" s="2" t="n"/>
      <c r="D36" s="2" t="n"/>
      <c r="E36" s="3" t="n"/>
      <c r="F36" s="3" t="n"/>
      <c r="G36" s="2" t="n"/>
      <c r="H36" s="3" t="n"/>
      <c r="I36" s="4" t="n"/>
      <c r="J36" s="5">
        <f>IF(Q36="","",IF(I36="",IF(IF(ISNUMBER(Assumptions!$B$3),AND(Assumptions!$B$3=INT(Assumptions!$B$3),Assumptions!$B$3&gt;=0),FALSE),Assumptions!$B$3,"Check reminder input"),IF(IF(ISNUMBER(I36),AND(I36=INT(I36),I36&gt;=0),FALSE),I36,"Check reminder input")))</f>
        <v/>
      </c>
      <c r="K36" s="5">
        <f>IF(F36="","",IF(AND(IF(ISNUMBER(F36),AND(F36=INT(F36),F36&gt;=1,F36&lt;=2958465),FALSE),IF(ISNUMBER(Assumptions!$B$2),AND(Assumptions!$B$2=INT(Assumptions!$B$2),Assumptions!$B$2&gt;=1,Assumptions!$B$2&lt;=2958465),FALSE)),F36-Assumptions!$B$2,"Check date input"))</f>
        <v/>
      </c>
      <c r="L36" s="6">
        <f>IF(OR(F36="",J36=""),"",IF(AND(IF(ISNUMBER(F36),AND(F36=INT(F36),F36&gt;=1,F36&lt;=2958465),FALSE),ISNUMBER(J36)),IF(E36="",F36-J36,IF(IF(ISNUMBER(E36),AND(E36=INT(E36),E36&gt;=1,E36&lt;=2958465),FALSE),IF(F36&gt;=E36,F36-J36,"Check date order"),"Check issue date")),"Check date or reminder input"))</f>
        <v/>
      </c>
      <c r="M36" s="7">
        <f>IF(Q36="","",IF(F36="","Missing expiration date",IF(AND(ISNUMBER(J36),ISNUMBER(K36),ISNUMBER(L36)),IF(K36&lt;0,"Past recorded date",IF(K36&lt;=J36,"Within reminder window","Not yet in window")),"Review invalid input")))</f>
        <v/>
      </c>
      <c r="N36" s="2" t="n"/>
      <c r="O36" s="2" t="n"/>
      <c r="P36" s="3" t="n"/>
      <c r="Q36" s="7">
        <f>IF(COUNTA(A36:I36,N36:P36)=0,"",IF(OR(A36="",COUNTBLANK(B36:H36)&gt;0),"Incomplete","Complete"))</f>
        <v/>
      </c>
    </row>
    <row r="37" ht="34" customHeight="1">
      <c r="A37" s="2" t="n"/>
      <c r="B37" s="2" t="n"/>
      <c r="C37" s="2" t="n"/>
      <c r="D37" s="2" t="n"/>
      <c r="E37" s="3" t="n"/>
      <c r="F37" s="3" t="n"/>
      <c r="G37" s="2" t="n"/>
      <c r="H37" s="3" t="n"/>
      <c r="I37" s="4" t="n"/>
      <c r="J37" s="8">
        <f>IF(Q37="","",IF(I37="",IF(IF(ISNUMBER(Assumptions!$B$3),AND(Assumptions!$B$3=INT(Assumptions!$B$3),Assumptions!$B$3&gt;=0),FALSE),Assumptions!$B$3,"Check reminder input"),IF(IF(ISNUMBER(I37),AND(I37=INT(I37),I37&gt;=0),FALSE),I37,"Check reminder input")))</f>
        <v/>
      </c>
      <c r="K37" s="8">
        <f>IF(F37="","",IF(AND(IF(ISNUMBER(F37),AND(F37=INT(F37),F37&gt;=1,F37&lt;=2958465),FALSE),IF(ISNUMBER(Assumptions!$B$2),AND(Assumptions!$B$2=INT(Assumptions!$B$2),Assumptions!$B$2&gt;=1,Assumptions!$B$2&lt;=2958465),FALSE)),F37-Assumptions!$B$2,"Check date input"))</f>
        <v/>
      </c>
      <c r="L37" s="9">
        <f>IF(OR(F37="",J37=""),"",IF(AND(IF(ISNUMBER(F37),AND(F37=INT(F37),F37&gt;=1,F37&lt;=2958465),FALSE),ISNUMBER(J37)),IF(E37="",F37-J37,IF(IF(ISNUMBER(E37),AND(E37=INT(E37),E37&gt;=1,E37&lt;=2958465),FALSE),IF(F37&gt;=E37,F37-J37,"Check date order"),"Check issue date")),"Check date or reminder input"))</f>
        <v/>
      </c>
      <c r="M37" s="10">
        <f>IF(Q37="","",IF(F37="","Missing expiration date",IF(AND(ISNUMBER(J37),ISNUMBER(K37),ISNUMBER(L37)),IF(K37&lt;0,"Past recorded date",IF(K37&lt;=J37,"Within reminder window","Not yet in window")),"Review invalid input")))</f>
        <v/>
      </c>
      <c r="N37" s="2" t="n"/>
      <c r="O37" s="2" t="n"/>
      <c r="P37" s="3" t="n"/>
      <c r="Q37" s="10">
        <f>IF(COUNTA(A37:I37,N37:P37)=0,"",IF(OR(A37="",COUNTBLANK(B37:H37)&gt;0),"Incomplete","Complete"))</f>
        <v/>
      </c>
    </row>
    <row r="38" ht="34" customHeight="1">
      <c r="A38" s="2" t="n"/>
      <c r="B38" s="2" t="n"/>
      <c r="C38" s="2" t="n"/>
      <c r="D38" s="2" t="n"/>
      <c r="E38" s="3" t="n"/>
      <c r="F38" s="3" t="n"/>
      <c r="G38" s="2" t="n"/>
      <c r="H38" s="3" t="n"/>
      <c r="I38" s="4" t="n"/>
      <c r="J38" s="5">
        <f>IF(Q38="","",IF(I38="",IF(IF(ISNUMBER(Assumptions!$B$3),AND(Assumptions!$B$3=INT(Assumptions!$B$3),Assumptions!$B$3&gt;=0),FALSE),Assumptions!$B$3,"Check reminder input"),IF(IF(ISNUMBER(I38),AND(I38=INT(I38),I38&gt;=0),FALSE),I38,"Check reminder input")))</f>
        <v/>
      </c>
      <c r="K38" s="5">
        <f>IF(F38="","",IF(AND(IF(ISNUMBER(F38),AND(F38=INT(F38),F38&gt;=1,F38&lt;=2958465),FALSE),IF(ISNUMBER(Assumptions!$B$2),AND(Assumptions!$B$2=INT(Assumptions!$B$2),Assumptions!$B$2&gt;=1,Assumptions!$B$2&lt;=2958465),FALSE)),F38-Assumptions!$B$2,"Check date input"))</f>
        <v/>
      </c>
      <c r="L38" s="6">
        <f>IF(OR(F38="",J38=""),"",IF(AND(IF(ISNUMBER(F38),AND(F38=INT(F38),F38&gt;=1,F38&lt;=2958465),FALSE),ISNUMBER(J38)),IF(E38="",F38-J38,IF(IF(ISNUMBER(E38),AND(E38=INT(E38),E38&gt;=1,E38&lt;=2958465),FALSE),IF(F38&gt;=E38,F38-J38,"Check date order"),"Check issue date")),"Check date or reminder input"))</f>
        <v/>
      </c>
      <c r="M38" s="7">
        <f>IF(Q38="","",IF(F38="","Missing expiration date",IF(AND(ISNUMBER(J38),ISNUMBER(K38),ISNUMBER(L38)),IF(K38&lt;0,"Past recorded date",IF(K38&lt;=J38,"Within reminder window","Not yet in window")),"Review invalid input")))</f>
        <v/>
      </c>
      <c r="N38" s="2" t="n"/>
      <c r="O38" s="2" t="n"/>
      <c r="P38" s="3" t="n"/>
      <c r="Q38" s="7">
        <f>IF(COUNTA(A38:I38,N38:P38)=0,"",IF(OR(A38="",COUNTBLANK(B38:H38)&gt;0),"Incomplete","Complete"))</f>
        <v/>
      </c>
    </row>
    <row r="39" ht="34" customHeight="1">
      <c r="A39" s="2" t="n"/>
      <c r="B39" s="2" t="n"/>
      <c r="C39" s="2" t="n"/>
      <c r="D39" s="2" t="n"/>
      <c r="E39" s="3" t="n"/>
      <c r="F39" s="3" t="n"/>
      <c r="G39" s="2" t="n"/>
      <c r="H39" s="3" t="n"/>
      <c r="I39" s="4" t="n"/>
      <c r="J39" s="8">
        <f>IF(Q39="","",IF(I39="",IF(IF(ISNUMBER(Assumptions!$B$3),AND(Assumptions!$B$3=INT(Assumptions!$B$3),Assumptions!$B$3&gt;=0),FALSE),Assumptions!$B$3,"Check reminder input"),IF(IF(ISNUMBER(I39),AND(I39=INT(I39),I39&gt;=0),FALSE),I39,"Check reminder input")))</f>
        <v/>
      </c>
      <c r="K39" s="8">
        <f>IF(F39="","",IF(AND(IF(ISNUMBER(F39),AND(F39=INT(F39),F39&gt;=1,F39&lt;=2958465),FALSE),IF(ISNUMBER(Assumptions!$B$2),AND(Assumptions!$B$2=INT(Assumptions!$B$2),Assumptions!$B$2&gt;=1,Assumptions!$B$2&lt;=2958465),FALSE)),F39-Assumptions!$B$2,"Check date input"))</f>
        <v/>
      </c>
      <c r="L39" s="9">
        <f>IF(OR(F39="",J39=""),"",IF(AND(IF(ISNUMBER(F39),AND(F39=INT(F39),F39&gt;=1,F39&lt;=2958465),FALSE),ISNUMBER(J39)),IF(E39="",F39-J39,IF(IF(ISNUMBER(E39),AND(E39=INT(E39),E39&gt;=1,E39&lt;=2958465),FALSE),IF(F39&gt;=E39,F39-J39,"Check date order"),"Check issue date")),"Check date or reminder input"))</f>
        <v/>
      </c>
      <c r="M39" s="10">
        <f>IF(Q39="","",IF(F39="","Missing expiration date",IF(AND(ISNUMBER(J39),ISNUMBER(K39),ISNUMBER(L39)),IF(K39&lt;0,"Past recorded date",IF(K39&lt;=J39,"Within reminder window","Not yet in window")),"Review invalid input")))</f>
        <v/>
      </c>
      <c r="N39" s="2" t="n"/>
      <c r="O39" s="2" t="n"/>
      <c r="P39" s="3" t="n"/>
      <c r="Q39" s="10">
        <f>IF(COUNTA(A39:I39,N39:P39)=0,"",IF(OR(A39="",COUNTBLANK(B39:H39)&gt;0),"Incomplete","Complete"))</f>
        <v/>
      </c>
    </row>
    <row r="40" ht="34" customHeight="1">
      <c r="A40" s="2" t="n"/>
      <c r="B40" s="2" t="n"/>
      <c r="C40" s="2" t="n"/>
      <c r="D40" s="2" t="n"/>
      <c r="E40" s="3" t="n"/>
      <c r="F40" s="3" t="n"/>
      <c r="G40" s="2" t="n"/>
      <c r="H40" s="3" t="n"/>
      <c r="I40" s="4" t="n"/>
      <c r="J40" s="5">
        <f>IF(Q40="","",IF(I40="",IF(IF(ISNUMBER(Assumptions!$B$3),AND(Assumptions!$B$3=INT(Assumptions!$B$3),Assumptions!$B$3&gt;=0),FALSE),Assumptions!$B$3,"Check reminder input"),IF(IF(ISNUMBER(I40),AND(I40=INT(I40),I40&gt;=0),FALSE),I40,"Check reminder input")))</f>
        <v/>
      </c>
      <c r="K40" s="5">
        <f>IF(F40="","",IF(AND(IF(ISNUMBER(F40),AND(F40=INT(F40),F40&gt;=1,F40&lt;=2958465),FALSE),IF(ISNUMBER(Assumptions!$B$2),AND(Assumptions!$B$2=INT(Assumptions!$B$2),Assumptions!$B$2&gt;=1,Assumptions!$B$2&lt;=2958465),FALSE)),F40-Assumptions!$B$2,"Check date input"))</f>
        <v/>
      </c>
      <c r="L40" s="6">
        <f>IF(OR(F40="",J40=""),"",IF(AND(IF(ISNUMBER(F40),AND(F40=INT(F40),F40&gt;=1,F40&lt;=2958465),FALSE),ISNUMBER(J40)),IF(E40="",F40-J40,IF(IF(ISNUMBER(E40),AND(E40=INT(E40),E40&gt;=1,E40&lt;=2958465),FALSE),IF(F40&gt;=E40,F40-J40,"Check date order"),"Check issue date")),"Check date or reminder input"))</f>
        <v/>
      </c>
      <c r="M40" s="7">
        <f>IF(Q40="","",IF(F40="","Missing expiration date",IF(AND(ISNUMBER(J40),ISNUMBER(K40),ISNUMBER(L40)),IF(K40&lt;0,"Past recorded date",IF(K40&lt;=J40,"Within reminder window","Not yet in window")),"Review invalid input")))</f>
        <v/>
      </c>
      <c r="N40" s="2" t="n"/>
      <c r="O40" s="2" t="n"/>
      <c r="P40" s="3" t="n"/>
      <c r="Q40" s="7">
        <f>IF(COUNTA(A40:I40,N40:P40)=0,"",IF(OR(A40="",COUNTBLANK(B40:H40)&gt;0),"Incomplete","Complete"))</f>
        <v/>
      </c>
    </row>
    <row r="41" ht="34" customHeight="1">
      <c r="A41" s="2" t="n"/>
      <c r="B41" s="2" t="n"/>
      <c r="C41" s="2" t="n"/>
      <c r="D41" s="2" t="n"/>
      <c r="E41" s="3" t="n"/>
      <c r="F41" s="3" t="n"/>
      <c r="G41" s="2" t="n"/>
      <c r="H41" s="3" t="n"/>
      <c r="I41" s="4" t="n"/>
      <c r="J41" s="8">
        <f>IF(Q41="","",IF(I41="",IF(IF(ISNUMBER(Assumptions!$B$3),AND(Assumptions!$B$3=INT(Assumptions!$B$3),Assumptions!$B$3&gt;=0),FALSE),Assumptions!$B$3,"Check reminder input"),IF(IF(ISNUMBER(I41),AND(I41=INT(I41),I41&gt;=0),FALSE),I41,"Check reminder input")))</f>
        <v/>
      </c>
      <c r="K41" s="8">
        <f>IF(F41="","",IF(AND(IF(ISNUMBER(F41),AND(F41=INT(F41),F41&gt;=1,F41&lt;=2958465),FALSE),IF(ISNUMBER(Assumptions!$B$2),AND(Assumptions!$B$2=INT(Assumptions!$B$2),Assumptions!$B$2&gt;=1,Assumptions!$B$2&lt;=2958465),FALSE)),F41-Assumptions!$B$2,"Check date input"))</f>
        <v/>
      </c>
      <c r="L41" s="9">
        <f>IF(OR(F41="",J41=""),"",IF(AND(IF(ISNUMBER(F41),AND(F41=INT(F41),F41&gt;=1,F41&lt;=2958465),FALSE),ISNUMBER(J41)),IF(E41="",F41-J41,IF(IF(ISNUMBER(E41),AND(E41=INT(E41),E41&gt;=1,E41&lt;=2958465),FALSE),IF(F41&gt;=E41,F41-J41,"Check date order"),"Check issue date")),"Check date or reminder input"))</f>
        <v/>
      </c>
      <c r="M41" s="10">
        <f>IF(Q41="","",IF(F41="","Missing expiration date",IF(AND(ISNUMBER(J41),ISNUMBER(K41),ISNUMBER(L41)),IF(K41&lt;0,"Past recorded date",IF(K41&lt;=J41,"Within reminder window","Not yet in window")),"Review invalid input")))</f>
        <v/>
      </c>
      <c r="N41" s="2" t="n"/>
      <c r="O41" s="2" t="n"/>
      <c r="P41" s="3" t="n"/>
      <c r="Q41" s="10">
        <f>IF(COUNTA(A41:I41,N41:P41)=0,"",IF(OR(A41="",COUNTBLANK(B41:H41)&gt;0),"Incomplete","Complete"))</f>
        <v/>
      </c>
    </row>
    <row r="42" ht="34" customHeight="1">
      <c r="A42" s="2" t="n"/>
      <c r="B42" s="2" t="n"/>
      <c r="C42" s="2" t="n"/>
      <c r="D42" s="2" t="n"/>
      <c r="E42" s="3" t="n"/>
      <c r="F42" s="3" t="n"/>
      <c r="G42" s="2" t="n"/>
      <c r="H42" s="3" t="n"/>
      <c r="I42" s="4" t="n"/>
      <c r="J42" s="5">
        <f>IF(Q42="","",IF(I42="",IF(IF(ISNUMBER(Assumptions!$B$3),AND(Assumptions!$B$3=INT(Assumptions!$B$3),Assumptions!$B$3&gt;=0),FALSE),Assumptions!$B$3,"Check reminder input"),IF(IF(ISNUMBER(I42),AND(I42=INT(I42),I42&gt;=0),FALSE),I42,"Check reminder input")))</f>
        <v/>
      </c>
      <c r="K42" s="5">
        <f>IF(F42="","",IF(AND(IF(ISNUMBER(F42),AND(F42=INT(F42),F42&gt;=1,F42&lt;=2958465),FALSE),IF(ISNUMBER(Assumptions!$B$2),AND(Assumptions!$B$2=INT(Assumptions!$B$2),Assumptions!$B$2&gt;=1,Assumptions!$B$2&lt;=2958465),FALSE)),F42-Assumptions!$B$2,"Check date input"))</f>
        <v/>
      </c>
      <c r="L42" s="6">
        <f>IF(OR(F42="",J42=""),"",IF(AND(IF(ISNUMBER(F42),AND(F42=INT(F42),F42&gt;=1,F42&lt;=2958465),FALSE),ISNUMBER(J42)),IF(E42="",F42-J42,IF(IF(ISNUMBER(E42),AND(E42=INT(E42),E42&gt;=1,E42&lt;=2958465),FALSE),IF(F42&gt;=E42,F42-J42,"Check date order"),"Check issue date")),"Check date or reminder input"))</f>
        <v/>
      </c>
      <c r="M42" s="7">
        <f>IF(Q42="","",IF(F42="","Missing expiration date",IF(AND(ISNUMBER(J42),ISNUMBER(K42),ISNUMBER(L42)),IF(K42&lt;0,"Past recorded date",IF(K42&lt;=J42,"Within reminder window","Not yet in window")),"Review invalid input")))</f>
        <v/>
      </c>
      <c r="N42" s="2" t="n"/>
      <c r="O42" s="2" t="n"/>
      <c r="P42" s="3" t="n"/>
      <c r="Q42" s="7">
        <f>IF(COUNTA(A42:I42,N42:P42)=0,"",IF(OR(A42="",COUNTBLANK(B42:H42)&gt;0),"Incomplete","Complete"))</f>
        <v/>
      </c>
    </row>
    <row r="43" ht="34" customHeight="1">
      <c r="A43" s="2" t="n"/>
      <c r="B43" s="2" t="n"/>
      <c r="C43" s="2" t="n"/>
      <c r="D43" s="2" t="n"/>
      <c r="E43" s="3" t="n"/>
      <c r="F43" s="3" t="n"/>
      <c r="G43" s="2" t="n"/>
      <c r="H43" s="3" t="n"/>
      <c r="I43" s="4" t="n"/>
      <c r="J43" s="8">
        <f>IF(Q43="","",IF(I43="",IF(IF(ISNUMBER(Assumptions!$B$3),AND(Assumptions!$B$3=INT(Assumptions!$B$3),Assumptions!$B$3&gt;=0),FALSE),Assumptions!$B$3,"Check reminder input"),IF(IF(ISNUMBER(I43),AND(I43=INT(I43),I43&gt;=0),FALSE),I43,"Check reminder input")))</f>
        <v/>
      </c>
      <c r="K43" s="8">
        <f>IF(F43="","",IF(AND(IF(ISNUMBER(F43),AND(F43=INT(F43),F43&gt;=1,F43&lt;=2958465),FALSE),IF(ISNUMBER(Assumptions!$B$2),AND(Assumptions!$B$2=INT(Assumptions!$B$2),Assumptions!$B$2&gt;=1,Assumptions!$B$2&lt;=2958465),FALSE)),F43-Assumptions!$B$2,"Check date input"))</f>
        <v/>
      </c>
      <c r="L43" s="9">
        <f>IF(OR(F43="",J43=""),"",IF(AND(IF(ISNUMBER(F43),AND(F43=INT(F43),F43&gt;=1,F43&lt;=2958465),FALSE),ISNUMBER(J43)),IF(E43="",F43-J43,IF(IF(ISNUMBER(E43),AND(E43=INT(E43),E43&gt;=1,E43&lt;=2958465),FALSE),IF(F43&gt;=E43,F43-J43,"Check date order"),"Check issue date")),"Check date or reminder input"))</f>
        <v/>
      </c>
      <c r="M43" s="10">
        <f>IF(Q43="","",IF(F43="","Missing expiration date",IF(AND(ISNUMBER(J43),ISNUMBER(K43),ISNUMBER(L43)),IF(K43&lt;0,"Past recorded date",IF(K43&lt;=J43,"Within reminder window","Not yet in window")),"Review invalid input")))</f>
        <v/>
      </c>
      <c r="N43" s="2" t="n"/>
      <c r="O43" s="2" t="n"/>
      <c r="P43" s="3" t="n"/>
      <c r="Q43" s="10">
        <f>IF(COUNTA(A43:I43,N43:P43)=0,"",IF(OR(A43="",COUNTBLANK(B43:H43)&gt;0),"Incomplete","Complete"))</f>
        <v/>
      </c>
    </row>
    <row r="44" ht="34" customHeight="1">
      <c r="A44" s="2" t="n"/>
      <c r="B44" s="2" t="n"/>
      <c r="C44" s="2" t="n"/>
      <c r="D44" s="2" t="n"/>
      <c r="E44" s="3" t="n"/>
      <c r="F44" s="3" t="n"/>
      <c r="G44" s="2" t="n"/>
      <c r="H44" s="3" t="n"/>
      <c r="I44" s="4" t="n"/>
      <c r="J44" s="5">
        <f>IF(Q44="","",IF(I44="",IF(IF(ISNUMBER(Assumptions!$B$3),AND(Assumptions!$B$3=INT(Assumptions!$B$3),Assumptions!$B$3&gt;=0),FALSE),Assumptions!$B$3,"Check reminder input"),IF(IF(ISNUMBER(I44),AND(I44=INT(I44),I44&gt;=0),FALSE),I44,"Check reminder input")))</f>
        <v/>
      </c>
      <c r="K44" s="5">
        <f>IF(F44="","",IF(AND(IF(ISNUMBER(F44),AND(F44=INT(F44),F44&gt;=1,F44&lt;=2958465),FALSE),IF(ISNUMBER(Assumptions!$B$2),AND(Assumptions!$B$2=INT(Assumptions!$B$2),Assumptions!$B$2&gt;=1,Assumptions!$B$2&lt;=2958465),FALSE)),F44-Assumptions!$B$2,"Check date input"))</f>
        <v/>
      </c>
      <c r="L44" s="6">
        <f>IF(OR(F44="",J44=""),"",IF(AND(IF(ISNUMBER(F44),AND(F44=INT(F44),F44&gt;=1,F44&lt;=2958465),FALSE),ISNUMBER(J44)),IF(E44="",F44-J44,IF(IF(ISNUMBER(E44),AND(E44=INT(E44),E44&gt;=1,E44&lt;=2958465),FALSE),IF(F44&gt;=E44,F44-J44,"Check date order"),"Check issue date")),"Check date or reminder input"))</f>
        <v/>
      </c>
      <c r="M44" s="7">
        <f>IF(Q44="","",IF(F44="","Missing expiration date",IF(AND(ISNUMBER(J44),ISNUMBER(K44),ISNUMBER(L44)),IF(K44&lt;0,"Past recorded date",IF(K44&lt;=J44,"Within reminder window","Not yet in window")),"Review invalid input")))</f>
        <v/>
      </c>
      <c r="N44" s="2" t="n"/>
      <c r="O44" s="2" t="n"/>
      <c r="P44" s="3" t="n"/>
      <c r="Q44" s="7">
        <f>IF(COUNTA(A44:I44,N44:P44)=0,"",IF(OR(A44="",COUNTBLANK(B44:H44)&gt;0),"Incomplete","Complete"))</f>
        <v/>
      </c>
    </row>
    <row r="45" ht="34" customHeight="1">
      <c r="A45" s="2" t="n"/>
      <c r="B45" s="2" t="n"/>
      <c r="C45" s="2" t="n"/>
      <c r="D45" s="2" t="n"/>
      <c r="E45" s="3" t="n"/>
      <c r="F45" s="3" t="n"/>
      <c r="G45" s="2" t="n"/>
      <c r="H45" s="3" t="n"/>
      <c r="I45" s="4" t="n"/>
      <c r="J45" s="8">
        <f>IF(Q45="","",IF(I45="",IF(IF(ISNUMBER(Assumptions!$B$3),AND(Assumptions!$B$3=INT(Assumptions!$B$3),Assumptions!$B$3&gt;=0),FALSE),Assumptions!$B$3,"Check reminder input"),IF(IF(ISNUMBER(I45),AND(I45=INT(I45),I45&gt;=0),FALSE),I45,"Check reminder input")))</f>
        <v/>
      </c>
      <c r="K45" s="8">
        <f>IF(F45="","",IF(AND(IF(ISNUMBER(F45),AND(F45=INT(F45),F45&gt;=1,F45&lt;=2958465),FALSE),IF(ISNUMBER(Assumptions!$B$2),AND(Assumptions!$B$2=INT(Assumptions!$B$2),Assumptions!$B$2&gt;=1,Assumptions!$B$2&lt;=2958465),FALSE)),F45-Assumptions!$B$2,"Check date input"))</f>
        <v/>
      </c>
      <c r="L45" s="9">
        <f>IF(OR(F45="",J45=""),"",IF(AND(IF(ISNUMBER(F45),AND(F45=INT(F45),F45&gt;=1,F45&lt;=2958465),FALSE),ISNUMBER(J45)),IF(E45="",F45-J45,IF(IF(ISNUMBER(E45),AND(E45=INT(E45),E45&gt;=1,E45&lt;=2958465),FALSE),IF(F45&gt;=E45,F45-J45,"Check date order"),"Check issue date")),"Check date or reminder input"))</f>
        <v/>
      </c>
      <c r="M45" s="10">
        <f>IF(Q45="","",IF(F45="","Missing expiration date",IF(AND(ISNUMBER(J45),ISNUMBER(K45),ISNUMBER(L45)),IF(K45&lt;0,"Past recorded date",IF(K45&lt;=J45,"Within reminder window","Not yet in window")),"Review invalid input")))</f>
        <v/>
      </c>
      <c r="N45" s="2" t="n"/>
      <c r="O45" s="2" t="n"/>
      <c r="P45" s="3" t="n"/>
      <c r="Q45" s="10">
        <f>IF(COUNTA(A45:I45,N45:P45)=0,"",IF(OR(A45="",COUNTBLANK(B45:H45)&gt;0),"Incomplete","Complete"))</f>
        <v/>
      </c>
    </row>
    <row r="46" ht="34" customHeight="1">
      <c r="A46" s="2" t="n"/>
      <c r="B46" s="2" t="n"/>
      <c r="C46" s="2" t="n"/>
      <c r="D46" s="2" t="n"/>
      <c r="E46" s="3" t="n"/>
      <c r="F46" s="3" t="n"/>
      <c r="G46" s="2" t="n"/>
      <c r="H46" s="3" t="n"/>
      <c r="I46" s="4" t="n"/>
      <c r="J46" s="5">
        <f>IF(Q46="","",IF(I46="",IF(IF(ISNUMBER(Assumptions!$B$3),AND(Assumptions!$B$3=INT(Assumptions!$B$3),Assumptions!$B$3&gt;=0),FALSE),Assumptions!$B$3,"Check reminder input"),IF(IF(ISNUMBER(I46),AND(I46=INT(I46),I46&gt;=0),FALSE),I46,"Check reminder input")))</f>
        <v/>
      </c>
      <c r="K46" s="5">
        <f>IF(F46="","",IF(AND(IF(ISNUMBER(F46),AND(F46=INT(F46),F46&gt;=1,F46&lt;=2958465),FALSE),IF(ISNUMBER(Assumptions!$B$2),AND(Assumptions!$B$2=INT(Assumptions!$B$2),Assumptions!$B$2&gt;=1,Assumptions!$B$2&lt;=2958465),FALSE)),F46-Assumptions!$B$2,"Check date input"))</f>
        <v/>
      </c>
      <c r="L46" s="6">
        <f>IF(OR(F46="",J46=""),"",IF(AND(IF(ISNUMBER(F46),AND(F46=INT(F46),F46&gt;=1,F46&lt;=2958465),FALSE),ISNUMBER(J46)),IF(E46="",F46-J46,IF(IF(ISNUMBER(E46),AND(E46=INT(E46),E46&gt;=1,E46&lt;=2958465),FALSE),IF(F46&gt;=E46,F46-J46,"Check date order"),"Check issue date")),"Check date or reminder input"))</f>
        <v/>
      </c>
      <c r="M46" s="7">
        <f>IF(Q46="","",IF(F46="","Missing expiration date",IF(AND(ISNUMBER(J46),ISNUMBER(K46),ISNUMBER(L46)),IF(K46&lt;0,"Past recorded date",IF(K46&lt;=J46,"Within reminder window","Not yet in window")),"Review invalid input")))</f>
        <v/>
      </c>
      <c r="N46" s="2" t="n"/>
      <c r="O46" s="2" t="n"/>
      <c r="P46" s="3" t="n"/>
      <c r="Q46" s="7">
        <f>IF(COUNTA(A46:I46,N46:P46)=0,"",IF(OR(A46="",COUNTBLANK(B46:H46)&gt;0),"Incomplete","Complete"))</f>
        <v/>
      </c>
    </row>
    <row r="47" ht="34" customHeight="1">
      <c r="A47" s="2" t="n"/>
      <c r="B47" s="2" t="n"/>
      <c r="C47" s="2" t="n"/>
      <c r="D47" s="2" t="n"/>
      <c r="E47" s="3" t="n"/>
      <c r="F47" s="3" t="n"/>
      <c r="G47" s="2" t="n"/>
      <c r="H47" s="3" t="n"/>
      <c r="I47" s="4" t="n"/>
      <c r="J47" s="8">
        <f>IF(Q47="","",IF(I47="",IF(IF(ISNUMBER(Assumptions!$B$3),AND(Assumptions!$B$3=INT(Assumptions!$B$3),Assumptions!$B$3&gt;=0),FALSE),Assumptions!$B$3,"Check reminder input"),IF(IF(ISNUMBER(I47),AND(I47=INT(I47),I47&gt;=0),FALSE),I47,"Check reminder input")))</f>
        <v/>
      </c>
      <c r="K47" s="8">
        <f>IF(F47="","",IF(AND(IF(ISNUMBER(F47),AND(F47=INT(F47),F47&gt;=1,F47&lt;=2958465),FALSE),IF(ISNUMBER(Assumptions!$B$2),AND(Assumptions!$B$2=INT(Assumptions!$B$2),Assumptions!$B$2&gt;=1,Assumptions!$B$2&lt;=2958465),FALSE)),F47-Assumptions!$B$2,"Check date input"))</f>
        <v/>
      </c>
      <c r="L47" s="9">
        <f>IF(OR(F47="",J47=""),"",IF(AND(IF(ISNUMBER(F47),AND(F47=INT(F47),F47&gt;=1,F47&lt;=2958465),FALSE),ISNUMBER(J47)),IF(E47="",F47-J47,IF(IF(ISNUMBER(E47),AND(E47=INT(E47),E47&gt;=1,E47&lt;=2958465),FALSE),IF(F47&gt;=E47,F47-J47,"Check date order"),"Check issue date")),"Check date or reminder input"))</f>
        <v/>
      </c>
      <c r="M47" s="10">
        <f>IF(Q47="","",IF(F47="","Missing expiration date",IF(AND(ISNUMBER(J47),ISNUMBER(K47),ISNUMBER(L47)),IF(K47&lt;0,"Past recorded date",IF(K47&lt;=J47,"Within reminder window","Not yet in window")),"Review invalid input")))</f>
        <v/>
      </c>
      <c r="N47" s="2" t="n"/>
      <c r="O47" s="2" t="n"/>
      <c r="P47" s="3" t="n"/>
      <c r="Q47" s="10">
        <f>IF(COUNTA(A47:I47,N47:P47)=0,"",IF(OR(A47="",COUNTBLANK(B47:H47)&gt;0),"Incomplete","Complete"))</f>
        <v/>
      </c>
    </row>
    <row r="48" ht="34" customHeight="1">
      <c r="A48" s="2" t="n"/>
      <c r="B48" s="2" t="n"/>
      <c r="C48" s="2" t="n"/>
      <c r="D48" s="2" t="n"/>
      <c r="E48" s="3" t="n"/>
      <c r="F48" s="3" t="n"/>
      <c r="G48" s="2" t="n"/>
      <c r="H48" s="3" t="n"/>
      <c r="I48" s="4" t="n"/>
      <c r="J48" s="5">
        <f>IF(Q48="","",IF(I48="",IF(IF(ISNUMBER(Assumptions!$B$3),AND(Assumptions!$B$3=INT(Assumptions!$B$3),Assumptions!$B$3&gt;=0),FALSE),Assumptions!$B$3,"Check reminder input"),IF(IF(ISNUMBER(I48),AND(I48=INT(I48),I48&gt;=0),FALSE),I48,"Check reminder input")))</f>
        <v/>
      </c>
      <c r="K48" s="5">
        <f>IF(F48="","",IF(AND(IF(ISNUMBER(F48),AND(F48=INT(F48),F48&gt;=1,F48&lt;=2958465),FALSE),IF(ISNUMBER(Assumptions!$B$2),AND(Assumptions!$B$2=INT(Assumptions!$B$2),Assumptions!$B$2&gt;=1,Assumptions!$B$2&lt;=2958465),FALSE)),F48-Assumptions!$B$2,"Check date input"))</f>
        <v/>
      </c>
      <c r="L48" s="6">
        <f>IF(OR(F48="",J48=""),"",IF(AND(IF(ISNUMBER(F48),AND(F48=INT(F48),F48&gt;=1,F48&lt;=2958465),FALSE),ISNUMBER(J48)),IF(E48="",F48-J48,IF(IF(ISNUMBER(E48),AND(E48=INT(E48),E48&gt;=1,E48&lt;=2958465),FALSE),IF(F48&gt;=E48,F48-J48,"Check date order"),"Check issue date")),"Check date or reminder input"))</f>
        <v/>
      </c>
      <c r="M48" s="7">
        <f>IF(Q48="","",IF(F48="","Missing expiration date",IF(AND(ISNUMBER(J48),ISNUMBER(K48),ISNUMBER(L48)),IF(K48&lt;0,"Past recorded date",IF(K48&lt;=J48,"Within reminder window","Not yet in window")),"Review invalid input")))</f>
        <v/>
      </c>
      <c r="N48" s="2" t="n"/>
      <c r="O48" s="2" t="n"/>
      <c r="P48" s="3" t="n"/>
      <c r="Q48" s="7">
        <f>IF(COUNTA(A48:I48,N48:P48)=0,"",IF(OR(A48="",COUNTBLANK(B48:H48)&gt;0),"Incomplete","Complete"))</f>
        <v/>
      </c>
    </row>
    <row r="49" ht="34" customHeight="1">
      <c r="A49" s="2" t="n"/>
      <c r="B49" s="2" t="n"/>
      <c r="C49" s="2" t="n"/>
      <c r="D49" s="2" t="n"/>
      <c r="E49" s="3" t="n"/>
      <c r="F49" s="3" t="n"/>
      <c r="G49" s="2" t="n"/>
      <c r="H49" s="3" t="n"/>
      <c r="I49" s="4" t="n"/>
      <c r="J49" s="8">
        <f>IF(Q49="","",IF(I49="",IF(IF(ISNUMBER(Assumptions!$B$3),AND(Assumptions!$B$3=INT(Assumptions!$B$3),Assumptions!$B$3&gt;=0),FALSE),Assumptions!$B$3,"Check reminder input"),IF(IF(ISNUMBER(I49),AND(I49=INT(I49),I49&gt;=0),FALSE),I49,"Check reminder input")))</f>
        <v/>
      </c>
      <c r="K49" s="8">
        <f>IF(F49="","",IF(AND(IF(ISNUMBER(F49),AND(F49=INT(F49),F49&gt;=1,F49&lt;=2958465),FALSE),IF(ISNUMBER(Assumptions!$B$2),AND(Assumptions!$B$2=INT(Assumptions!$B$2),Assumptions!$B$2&gt;=1,Assumptions!$B$2&lt;=2958465),FALSE)),F49-Assumptions!$B$2,"Check date input"))</f>
        <v/>
      </c>
      <c r="L49" s="9">
        <f>IF(OR(F49="",J49=""),"",IF(AND(IF(ISNUMBER(F49),AND(F49=INT(F49),F49&gt;=1,F49&lt;=2958465),FALSE),ISNUMBER(J49)),IF(E49="",F49-J49,IF(IF(ISNUMBER(E49),AND(E49=INT(E49),E49&gt;=1,E49&lt;=2958465),FALSE),IF(F49&gt;=E49,F49-J49,"Check date order"),"Check issue date")),"Check date or reminder input"))</f>
        <v/>
      </c>
      <c r="M49" s="10">
        <f>IF(Q49="","",IF(F49="","Missing expiration date",IF(AND(ISNUMBER(J49),ISNUMBER(K49),ISNUMBER(L49)),IF(K49&lt;0,"Past recorded date",IF(K49&lt;=J49,"Within reminder window","Not yet in window")),"Review invalid input")))</f>
        <v/>
      </c>
      <c r="N49" s="2" t="n"/>
      <c r="O49" s="2" t="n"/>
      <c r="P49" s="3" t="n"/>
      <c r="Q49" s="10">
        <f>IF(COUNTA(A49:I49,N49:P49)=0,"",IF(OR(A49="",COUNTBLANK(B49:H49)&gt;0),"Incomplete","Complete"))</f>
        <v/>
      </c>
    </row>
    <row r="50" ht="34" customHeight="1">
      <c r="A50" s="2" t="n"/>
      <c r="B50" s="2" t="n"/>
      <c r="C50" s="2" t="n"/>
      <c r="D50" s="2" t="n"/>
      <c r="E50" s="3" t="n"/>
      <c r="F50" s="3" t="n"/>
      <c r="G50" s="2" t="n"/>
      <c r="H50" s="3" t="n"/>
      <c r="I50" s="4" t="n"/>
      <c r="J50" s="5">
        <f>IF(Q50="","",IF(I50="",IF(IF(ISNUMBER(Assumptions!$B$3),AND(Assumptions!$B$3=INT(Assumptions!$B$3),Assumptions!$B$3&gt;=0),FALSE),Assumptions!$B$3,"Check reminder input"),IF(IF(ISNUMBER(I50),AND(I50=INT(I50),I50&gt;=0),FALSE),I50,"Check reminder input")))</f>
        <v/>
      </c>
      <c r="K50" s="5">
        <f>IF(F50="","",IF(AND(IF(ISNUMBER(F50),AND(F50=INT(F50),F50&gt;=1,F50&lt;=2958465),FALSE),IF(ISNUMBER(Assumptions!$B$2),AND(Assumptions!$B$2=INT(Assumptions!$B$2),Assumptions!$B$2&gt;=1,Assumptions!$B$2&lt;=2958465),FALSE)),F50-Assumptions!$B$2,"Check date input"))</f>
        <v/>
      </c>
      <c r="L50" s="6">
        <f>IF(OR(F50="",J50=""),"",IF(AND(IF(ISNUMBER(F50),AND(F50=INT(F50),F50&gt;=1,F50&lt;=2958465),FALSE),ISNUMBER(J50)),IF(E50="",F50-J50,IF(IF(ISNUMBER(E50),AND(E50=INT(E50),E50&gt;=1,E50&lt;=2958465),FALSE),IF(F50&gt;=E50,F50-J50,"Check date order"),"Check issue date")),"Check date or reminder input"))</f>
        <v/>
      </c>
      <c r="M50" s="7">
        <f>IF(Q50="","",IF(F50="","Missing expiration date",IF(AND(ISNUMBER(J50),ISNUMBER(K50),ISNUMBER(L50)),IF(K50&lt;0,"Past recorded date",IF(K50&lt;=J50,"Within reminder window","Not yet in window")),"Review invalid input")))</f>
        <v/>
      </c>
      <c r="N50" s="2" t="n"/>
      <c r="O50" s="2" t="n"/>
      <c r="P50" s="3" t="n"/>
      <c r="Q50" s="7">
        <f>IF(COUNTA(A50:I50,N50:P50)=0,"",IF(OR(A50="",COUNTBLANK(B50:H50)&gt;0),"Incomplete","Complete"))</f>
        <v/>
      </c>
    </row>
    <row r="51" ht="34" customHeight="1">
      <c r="A51" s="2" t="n"/>
      <c r="B51" s="2" t="n"/>
      <c r="C51" s="2" t="n"/>
      <c r="D51" s="2" t="n"/>
      <c r="E51" s="3" t="n"/>
      <c r="F51" s="3" t="n"/>
      <c r="G51" s="2" t="n"/>
      <c r="H51" s="3" t="n"/>
      <c r="I51" s="4" t="n"/>
      <c r="J51" s="8">
        <f>IF(Q51="","",IF(I51="",IF(IF(ISNUMBER(Assumptions!$B$3),AND(Assumptions!$B$3=INT(Assumptions!$B$3),Assumptions!$B$3&gt;=0),FALSE),Assumptions!$B$3,"Check reminder input"),IF(IF(ISNUMBER(I51),AND(I51=INT(I51),I51&gt;=0),FALSE),I51,"Check reminder input")))</f>
        <v/>
      </c>
      <c r="K51" s="8">
        <f>IF(F51="","",IF(AND(IF(ISNUMBER(F51),AND(F51=INT(F51),F51&gt;=1,F51&lt;=2958465),FALSE),IF(ISNUMBER(Assumptions!$B$2),AND(Assumptions!$B$2=INT(Assumptions!$B$2),Assumptions!$B$2&gt;=1,Assumptions!$B$2&lt;=2958465),FALSE)),F51-Assumptions!$B$2,"Check date input"))</f>
        <v/>
      </c>
      <c r="L51" s="9">
        <f>IF(OR(F51="",J51=""),"",IF(AND(IF(ISNUMBER(F51),AND(F51=INT(F51),F51&gt;=1,F51&lt;=2958465),FALSE),ISNUMBER(J51)),IF(E51="",F51-J51,IF(IF(ISNUMBER(E51),AND(E51=INT(E51),E51&gt;=1,E51&lt;=2958465),FALSE),IF(F51&gt;=E51,F51-J51,"Check date order"),"Check issue date")),"Check date or reminder input"))</f>
        <v/>
      </c>
      <c r="M51" s="10">
        <f>IF(Q51="","",IF(F51="","Missing expiration date",IF(AND(ISNUMBER(J51),ISNUMBER(K51),ISNUMBER(L51)),IF(K51&lt;0,"Past recorded date",IF(K51&lt;=J51,"Within reminder window","Not yet in window")),"Review invalid input")))</f>
        <v/>
      </c>
      <c r="N51" s="2" t="n"/>
      <c r="O51" s="2" t="n"/>
      <c r="P51" s="3" t="n"/>
      <c r="Q51" s="10">
        <f>IF(COUNTA(A51:I51,N51:P51)=0,"",IF(OR(A51="",COUNTBLANK(B51:H51)&gt;0),"Incomplete","Complete"))</f>
        <v/>
      </c>
    </row>
    <row r="52" ht="34" customHeight="1">
      <c r="A52" s="2" t="n"/>
      <c r="B52" s="2" t="n"/>
      <c r="C52" s="2" t="n"/>
      <c r="D52" s="2" t="n"/>
      <c r="E52" s="3" t="n"/>
      <c r="F52" s="3" t="n"/>
      <c r="G52" s="2" t="n"/>
      <c r="H52" s="3" t="n"/>
      <c r="I52" s="4" t="n"/>
      <c r="J52" s="5">
        <f>IF(Q52="","",IF(I52="",IF(IF(ISNUMBER(Assumptions!$B$3),AND(Assumptions!$B$3=INT(Assumptions!$B$3),Assumptions!$B$3&gt;=0),FALSE),Assumptions!$B$3,"Check reminder input"),IF(IF(ISNUMBER(I52),AND(I52=INT(I52),I52&gt;=0),FALSE),I52,"Check reminder input")))</f>
        <v/>
      </c>
      <c r="K52" s="5">
        <f>IF(F52="","",IF(AND(IF(ISNUMBER(F52),AND(F52=INT(F52),F52&gt;=1,F52&lt;=2958465),FALSE),IF(ISNUMBER(Assumptions!$B$2),AND(Assumptions!$B$2=INT(Assumptions!$B$2),Assumptions!$B$2&gt;=1,Assumptions!$B$2&lt;=2958465),FALSE)),F52-Assumptions!$B$2,"Check date input"))</f>
        <v/>
      </c>
      <c r="L52" s="6">
        <f>IF(OR(F52="",J52=""),"",IF(AND(IF(ISNUMBER(F52),AND(F52=INT(F52),F52&gt;=1,F52&lt;=2958465),FALSE),ISNUMBER(J52)),IF(E52="",F52-J52,IF(IF(ISNUMBER(E52),AND(E52=INT(E52),E52&gt;=1,E52&lt;=2958465),FALSE),IF(F52&gt;=E52,F52-J52,"Check date order"),"Check issue date")),"Check date or reminder input"))</f>
        <v/>
      </c>
      <c r="M52" s="7">
        <f>IF(Q52="","",IF(F52="","Missing expiration date",IF(AND(ISNUMBER(J52),ISNUMBER(K52),ISNUMBER(L52)),IF(K52&lt;0,"Past recorded date",IF(K52&lt;=J52,"Within reminder window","Not yet in window")),"Review invalid input")))</f>
        <v/>
      </c>
      <c r="N52" s="2" t="n"/>
      <c r="O52" s="2" t="n"/>
      <c r="P52" s="3" t="n"/>
      <c r="Q52" s="7">
        <f>IF(COUNTA(A52:I52,N52:P52)=0,"",IF(OR(A52="",COUNTBLANK(B52:H52)&gt;0),"Incomplete","Complete"))</f>
        <v/>
      </c>
    </row>
    <row r="53" ht="34" customHeight="1">
      <c r="A53" s="2" t="n"/>
      <c r="B53" s="2" t="n"/>
      <c r="C53" s="2" t="n"/>
      <c r="D53" s="2" t="n"/>
      <c r="E53" s="3" t="n"/>
      <c r="F53" s="3" t="n"/>
      <c r="G53" s="2" t="n"/>
      <c r="H53" s="3" t="n"/>
      <c r="I53" s="4" t="n"/>
      <c r="J53" s="8">
        <f>IF(Q53="","",IF(I53="",IF(IF(ISNUMBER(Assumptions!$B$3),AND(Assumptions!$B$3=INT(Assumptions!$B$3),Assumptions!$B$3&gt;=0),FALSE),Assumptions!$B$3,"Check reminder input"),IF(IF(ISNUMBER(I53),AND(I53=INT(I53),I53&gt;=0),FALSE),I53,"Check reminder input")))</f>
        <v/>
      </c>
      <c r="K53" s="8">
        <f>IF(F53="","",IF(AND(IF(ISNUMBER(F53),AND(F53=INT(F53),F53&gt;=1,F53&lt;=2958465),FALSE),IF(ISNUMBER(Assumptions!$B$2),AND(Assumptions!$B$2=INT(Assumptions!$B$2),Assumptions!$B$2&gt;=1,Assumptions!$B$2&lt;=2958465),FALSE)),F53-Assumptions!$B$2,"Check date input"))</f>
        <v/>
      </c>
      <c r="L53" s="9">
        <f>IF(OR(F53="",J53=""),"",IF(AND(IF(ISNUMBER(F53),AND(F53=INT(F53),F53&gt;=1,F53&lt;=2958465),FALSE),ISNUMBER(J53)),IF(E53="",F53-J53,IF(IF(ISNUMBER(E53),AND(E53=INT(E53),E53&gt;=1,E53&lt;=2958465),FALSE),IF(F53&gt;=E53,F53-J53,"Check date order"),"Check issue date")),"Check date or reminder input"))</f>
        <v/>
      </c>
      <c r="M53" s="10">
        <f>IF(Q53="","",IF(F53="","Missing expiration date",IF(AND(ISNUMBER(J53),ISNUMBER(K53),ISNUMBER(L53)),IF(K53&lt;0,"Past recorded date",IF(K53&lt;=J53,"Within reminder window","Not yet in window")),"Review invalid input")))</f>
        <v/>
      </c>
      <c r="N53" s="2" t="n"/>
      <c r="O53" s="2" t="n"/>
      <c r="P53" s="3" t="n"/>
      <c r="Q53" s="10">
        <f>IF(COUNTA(A53:I53,N53:P53)=0,"",IF(OR(A53="",COUNTBLANK(B53:H53)&gt;0),"Incomplete","Complete"))</f>
        <v/>
      </c>
    </row>
    <row r="54" ht="34" customHeight="1">
      <c r="A54" s="2" t="n"/>
      <c r="B54" s="2" t="n"/>
      <c r="C54" s="2" t="n"/>
      <c r="D54" s="2" t="n"/>
      <c r="E54" s="3" t="n"/>
      <c r="F54" s="3" t="n"/>
      <c r="G54" s="2" t="n"/>
      <c r="H54" s="3" t="n"/>
      <c r="I54" s="4" t="n"/>
      <c r="J54" s="5">
        <f>IF(Q54="","",IF(I54="",IF(IF(ISNUMBER(Assumptions!$B$3),AND(Assumptions!$B$3=INT(Assumptions!$B$3),Assumptions!$B$3&gt;=0),FALSE),Assumptions!$B$3,"Check reminder input"),IF(IF(ISNUMBER(I54),AND(I54=INT(I54),I54&gt;=0),FALSE),I54,"Check reminder input")))</f>
        <v/>
      </c>
      <c r="K54" s="5">
        <f>IF(F54="","",IF(AND(IF(ISNUMBER(F54),AND(F54=INT(F54),F54&gt;=1,F54&lt;=2958465),FALSE),IF(ISNUMBER(Assumptions!$B$2),AND(Assumptions!$B$2=INT(Assumptions!$B$2),Assumptions!$B$2&gt;=1,Assumptions!$B$2&lt;=2958465),FALSE)),F54-Assumptions!$B$2,"Check date input"))</f>
        <v/>
      </c>
      <c r="L54" s="6">
        <f>IF(OR(F54="",J54=""),"",IF(AND(IF(ISNUMBER(F54),AND(F54=INT(F54),F54&gt;=1,F54&lt;=2958465),FALSE),ISNUMBER(J54)),IF(E54="",F54-J54,IF(IF(ISNUMBER(E54),AND(E54=INT(E54),E54&gt;=1,E54&lt;=2958465),FALSE),IF(F54&gt;=E54,F54-J54,"Check date order"),"Check issue date")),"Check date or reminder input"))</f>
        <v/>
      </c>
      <c r="M54" s="7">
        <f>IF(Q54="","",IF(F54="","Missing expiration date",IF(AND(ISNUMBER(J54),ISNUMBER(K54),ISNUMBER(L54)),IF(K54&lt;0,"Past recorded date",IF(K54&lt;=J54,"Within reminder window","Not yet in window")),"Review invalid input")))</f>
        <v/>
      </c>
      <c r="N54" s="2" t="n"/>
      <c r="O54" s="2" t="n"/>
      <c r="P54" s="3" t="n"/>
      <c r="Q54" s="7">
        <f>IF(COUNTA(A54:I54,N54:P54)=0,"",IF(OR(A54="",COUNTBLANK(B54:H54)&gt;0),"Incomplete","Complete"))</f>
        <v/>
      </c>
    </row>
    <row r="55" ht="34" customHeight="1">
      <c r="A55" s="2" t="n"/>
      <c r="B55" s="2" t="n"/>
      <c r="C55" s="2" t="n"/>
      <c r="D55" s="2" t="n"/>
      <c r="E55" s="3" t="n"/>
      <c r="F55" s="3" t="n"/>
      <c r="G55" s="2" t="n"/>
      <c r="H55" s="3" t="n"/>
      <c r="I55" s="4" t="n"/>
      <c r="J55" s="8">
        <f>IF(Q55="","",IF(I55="",IF(IF(ISNUMBER(Assumptions!$B$3),AND(Assumptions!$B$3=INT(Assumptions!$B$3),Assumptions!$B$3&gt;=0),FALSE),Assumptions!$B$3,"Check reminder input"),IF(IF(ISNUMBER(I55),AND(I55=INT(I55),I55&gt;=0),FALSE),I55,"Check reminder input")))</f>
        <v/>
      </c>
      <c r="K55" s="8">
        <f>IF(F55="","",IF(AND(IF(ISNUMBER(F55),AND(F55=INT(F55),F55&gt;=1,F55&lt;=2958465),FALSE),IF(ISNUMBER(Assumptions!$B$2),AND(Assumptions!$B$2=INT(Assumptions!$B$2),Assumptions!$B$2&gt;=1,Assumptions!$B$2&lt;=2958465),FALSE)),F55-Assumptions!$B$2,"Check date input"))</f>
        <v/>
      </c>
      <c r="L55" s="9">
        <f>IF(OR(F55="",J55=""),"",IF(AND(IF(ISNUMBER(F55),AND(F55=INT(F55),F55&gt;=1,F55&lt;=2958465),FALSE),ISNUMBER(J55)),IF(E55="",F55-J55,IF(IF(ISNUMBER(E55),AND(E55=INT(E55),E55&gt;=1,E55&lt;=2958465),FALSE),IF(F55&gt;=E55,F55-J55,"Check date order"),"Check issue date")),"Check date or reminder input"))</f>
        <v/>
      </c>
      <c r="M55" s="10">
        <f>IF(Q55="","",IF(F55="","Missing expiration date",IF(AND(ISNUMBER(J55),ISNUMBER(K55),ISNUMBER(L55)),IF(K55&lt;0,"Past recorded date",IF(K55&lt;=J55,"Within reminder window","Not yet in window")),"Review invalid input")))</f>
        <v/>
      </c>
      <c r="N55" s="2" t="n"/>
      <c r="O55" s="2" t="n"/>
      <c r="P55" s="3" t="n"/>
      <c r="Q55" s="10">
        <f>IF(COUNTA(A55:I55,N55:P55)=0,"",IF(OR(A55="",COUNTBLANK(B55:H55)&gt;0),"Incomplete","Complete"))</f>
        <v/>
      </c>
    </row>
    <row r="56" ht="34" customHeight="1">
      <c r="A56" s="2" t="n"/>
      <c r="B56" s="2" t="n"/>
      <c r="C56" s="2" t="n"/>
      <c r="D56" s="2" t="n"/>
      <c r="E56" s="3" t="n"/>
      <c r="F56" s="3" t="n"/>
      <c r="G56" s="2" t="n"/>
      <c r="H56" s="3" t="n"/>
      <c r="I56" s="4" t="n"/>
      <c r="J56" s="5">
        <f>IF(Q56="","",IF(I56="",IF(IF(ISNUMBER(Assumptions!$B$3),AND(Assumptions!$B$3=INT(Assumptions!$B$3),Assumptions!$B$3&gt;=0),FALSE),Assumptions!$B$3,"Check reminder input"),IF(IF(ISNUMBER(I56),AND(I56=INT(I56),I56&gt;=0),FALSE),I56,"Check reminder input")))</f>
        <v/>
      </c>
      <c r="K56" s="5">
        <f>IF(F56="","",IF(AND(IF(ISNUMBER(F56),AND(F56=INT(F56),F56&gt;=1,F56&lt;=2958465),FALSE),IF(ISNUMBER(Assumptions!$B$2),AND(Assumptions!$B$2=INT(Assumptions!$B$2),Assumptions!$B$2&gt;=1,Assumptions!$B$2&lt;=2958465),FALSE)),F56-Assumptions!$B$2,"Check date input"))</f>
        <v/>
      </c>
      <c r="L56" s="6">
        <f>IF(OR(F56="",J56=""),"",IF(AND(IF(ISNUMBER(F56),AND(F56=INT(F56),F56&gt;=1,F56&lt;=2958465),FALSE),ISNUMBER(J56)),IF(E56="",F56-J56,IF(IF(ISNUMBER(E56),AND(E56=INT(E56),E56&gt;=1,E56&lt;=2958465),FALSE),IF(F56&gt;=E56,F56-J56,"Check date order"),"Check issue date")),"Check date or reminder input"))</f>
        <v/>
      </c>
      <c r="M56" s="7">
        <f>IF(Q56="","",IF(F56="","Missing expiration date",IF(AND(ISNUMBER(J56),ISNUMBER(K56),ISNUMBER(L56)),IF(K56&lt;0,"Past recorded date",IF(K56&lt;=J56,"Within reminder window","Not yet in window")),"Review invalid input")))</f>
        <v/>
      </c>
      <c r="N56" s="2" t="n"/>
      <c r="O56" s="2" t="n"/>
      <c r="P56" s="3" t="n"/>
      <c r="Q56" s="7">
        <f>IF(COUNTA(A56:I56,N56:P56)=0,"",IF(OR(A56="",COUNTBLANK(B56:H56)&gt;0),"Incomplete","Complete"))</f>
        <v/>
      </c>
    </row>
    <row r="57" ht="34" customHeight="1">
      <c r="A57" s="2" t="n"/>
      <c r="B57" s="2" t="n"/>
      <c r="C57" s="2" t="n"/>
      <c r="D57" s="2" t="n"/>
      <c r="E57" s="3" t="n"/>
      <c r="F57" s="3" t="n"/>
      <c r="G57" s="2" t="n"/>
      <c r="H57" s="3" t="n"/>
      <c r="I57" s="4" t="n"/>
      <c r="J57" s="8">
        <f>IF(Q57="","",IF(I57="",IF(IF(ISNUMBER(Assumptions!$B$3),AND(Assumptions!$B$3=INT(Assumptions!$B$3),Assumptions!$B$3&gt;=0),FALSE),Assumptions!$B$3,"Check reminder input"),IF(IF(ISNUMBER(I57),AND(I57=INT(I57),I57&gt;=0),FALSE),I57,"Check reminder input")))</f>
        <v/>
      </c>
      <c r="K57" s="8">
        <f>IF(F57="","",IF(AND(IF(ISNUMBER(F57),AND(F57=INT(F57),F57&gt;=1,F57&lt;=2958465),FALSE),IF(ISNUMBER(Assumptions!$B$2),AND(Assumptions!$B$2=INT(Assumptions!$B$2),Assumptions!$B$2&gt;=1,Assumptions!$B$2&lt;=2958465),FALSE)),F57-Assumptions!$B$2,"Check date input"))</f>
        <v/>
      </c>
      <c r="L57" s="9">
        <f>IF(OR(F57="",J57=""),"",IF(AND(IF(ISNUMBER(F57),AND(F57=INT(F57),F57&gt;=1,F57&lt;=2958465),FALSE),ISNUMBER(J57)),IF(E57="",F57-J57,IF(IF(ISNUMBER(E57),AND(E57=INT(E57),E57&gt;=1,E57&lt;=2958465),FALSE),IF(F57&gt;=E57,F57-J57,"Check date order"),"Check issue date")),"Check date or reminder input"))</f>
        <v/>
      </c>
      <c r="M57" s="10">
        <f>IF(Q57="","",IF(F57="","Missing expiration date",IF(AND(ISNUMBER(J57),ISNUMBER(K57),ISNUMBER(L57)),IF(K57&lt;0,"Past recorded date",IF(K57&lt;=J57,"Within reminder window","Not yet in window")),"Review invalid input")))</f>
        <v/>
      </c>
      <c r="N57" s="2" t="n"/>
      <c r="O57" s="2" t="n"/>
      <c r="P57" s="3" t="n"/>
      <c r="Q57" s="10">
        <f>IF(COUNTA(A57:I57,N57:P57)=0,"",IF(OR(A57="",COUNTBLANK(B57:H57)&gt;0),"Incomplete","Complete"))</f>
        <v/>
      </c>
    </row>
    <row r="58" ht="34" customHeight="1">
      <c r="A58" s="2" t="n"/>
      <c r="B58" s="2" t="n"/>
      <c r="C58" s="2" t="n"/>
      <c r="D58" s="2" t="n"/>
      <c r="E58" s="3" t="n"/>
      <c r="F58" s="3" t="n"/>
      <c r="G58" s="2" t="n"/>
      <c r="H58" s="3" t="n"/>
      <c r="I58" s="4" t="n"/>
      <c r="J58" s="5">
        <f>IF(Q58="","",IF(I58="",IF(IF(ISNUMBER(Assumptions!$B$3),AND(Assumptions!$B$3=INT(Assumptions!$B$3),Assumptions!$B$3&gt;=0),FALSE),Assumptions!$B$3,"Check reminder input"),IF(IF(ISNUMBER(I58),AND(I58=INT(I58),I58&gt;=0),FALSE),I58,"Check reminder input")))</f>
        <v/>
      </c>
      <c r="K58" s="5">
        <f>IF(F58="","",IF(AND(IF(ISNUMBER(F58),AND(F58=INT(F58),F58&gt;=1,F58&lt;=2958465),FALSE),IF(ISNUMBER(Assumptions!$B$2),AND(Assumptions!$B$2=INT(Assumptions!$B$2),Assumptions!$B$2&gt;=1,Assumptions!$B$2&lt;=2958465),FALSE)),F58-Assumptions!$B$2,"Check date input"))</f>
        <v/>
      </c>
      <c r="L58" s="6">
        <f>IF(OR(F58="",J58=""),"",IF(AND(IF(ISNUMBER(F58),AND(F58=INT(F58),F58&gt;=1,F58&lt;=2958465),FALSE),ISNUMBER(J58)),IF(E58="",F58-J58,IF(IF(ISNUMBER(E58),AND(E58=INT(E58),E58&gt;=1,E58&lt;=2958465),FALSE),IF(F58&gt;=E58,F58-J58,"Check date order"),"Check issue date")),"Check date or reminder input"))</f>
        <v/>
      </c>
      <c r="M58" s="7">
        <f>IF(Q58="","",IF(F58="","Missing expiration date",IF(AND(ISNUMBER(J58),ISNUMBER(K58),ISNUMBER(L58)),IF(K58&lt;0,"Past recorded date",IF(K58&lt;=J58,"Within reminder window","Not yet in window")),"Review invalid input")))</f>
        <v/>
      </c>
      <c r="N58" s="2" t="n"/>
      <c r="O58" s="2" t="n"/>
      <c r="P58" s="3" t="n"/>
      <c r="Q58" s="7">
        <f>IF(COUNTA(A58:I58,N58:P58)=0,"",IF(OR(A58="",COUNTBLANK(B58:H58)&gt;0),"Incomplete","Complete"))</f>
        <v/>
      </c>
    </row>
    <row r="59" ht="34" customHeight="1">
      <c r="A59" s="2" t="n"/>
      <c r="B59" s="2" t="n"/>
      <c r="C59" s="2" t="n"/>
      <c r="D59" s="2" t="n"/>
      <c r="E59" s="3" t="n"/>
      <c r="F59" s="3" t="n"/>
      <c r="G59" s="2" t="n"/>
      <c r="H59" s="3" t="n"/>
      <c r="I59" s="4" t="n"/>
      <c r="J59" s="8">
        <f>IF(Q59="","",IF(I59="",IF(IF(ISNUMBER(Assumptions!$B$3),AND(Assumptions!$B$3=INT(Assumptions!$B$3),Assumptions!$B$3&gt;=0),FALSE),Assumptions!$B$3,"Check reminder input"),IF(IF(ISNUMBER(I59),AND(I59=INT(I59),I59&gt;=0),FALSE),I59,"Check reminder input")))</f>
        <v/>
      </c>
      <c r="K59" s="8">
        <f>IF(F59="","",IF(AND(IF(ISNUMBER(F59),AND(F59=INT(F59),F59&gt;=1,F59&lt;=2958465),FALSE),IF(ISNUMBER(Assumptions!$B$2),AND(Assumptions!$B$2=INT(Assumptions!$B$2),Assumptions!$B$2&gt;=1,Assumptions!$B$2&lt;=2958465),FALSE)),F59-Assumptions!$B$2,"Check date input"))</f>
        <v/>
      </c>
      <c r="L59" s="9">
        <f>IF(OR(F59="",J59=""),"",IF(AND(IF(ISNUMBER(F59),AND(F59=INT(F59),F59&gt;=1,F59&lt;=2958465),FALSE),ISNUMBER(J59)),IF(E59="",F59-J59,IF(IF(ISNUMBER(E59),AND(E59=INT(E59),E59&gt;=1,E59&lt;=2958465),FALSE),IF(F59&gt;=E59,F59-J59,"Check date order"),"Check issue date")),"Check date or reminder input"))</f>
        <v/>
      </c>
      <c r="M59" s="10">
        <f>IF(Q59="","",IF(F59="","Missing expiration date",IF(AND(ISNUMBER(J59),ISNUMBER(K59),ISNUMBER(L59)),IF(K59&lt;0,"Past recorded date",IF(K59&lt;=J59,"Within reminder window","Not yet in window")),"Review invalid input")))</f>
        <v/>
      </c>
      <c r="N59" s="2" t="n"/>
      <c r="O59" s="2" t="n"/>
      <c r="P59" s="3" t="n"/>
      <c r="Q59" s="10">
        <f>IF(COUNTA(A59:I59,N59:P59)=0,"",IF(OR(A59="",COUNTBLANK(B59:H59)&gt;0),"Incomplete","Complete"))</f>
        <v/>
      </c>
    </row>
    <row r="60" ht="34" customHeight="1">
      <c r="A60" s="2" t="n"/>
      <c r="B60" s="2" t="n"/>
      <c r="C60" s="2" t="n"/>
      <c r="D60" s="2" t="n"/>
      <c r="E60" s="3" t="n"/>
      <c r="F60" s="3" t="n"/>
      <c r="G60" s="2" t="n"/>
      <c r="H60" s="3" t="n"/>
      <c r="I60" s="4" t="n"/>
      <c r="J60" s="5">
        <f>IF(Q60="","",IF(I60="",IF(IF(ISNUMBER(Assumptions!$B$3),AND(Assumptions!$B$3=INT(Assumptions!$B$3),Assumptions!$B$3&gt;=0),FALSE),Assumptions!$B$3,"Check reminder input"),IF(IF(ISNUMBER(I60),AND(I60=INT(I60),I60&gt;=0),FALSE),I60,"Check reminder input")))</f>
        <v/>
      </c>
      <c r="K60" s="5">
        <f>IF(F60="","",IF(AND(IF(ISNUMBER(F60),AND(F60=INT(F60),F60&gt;=1,F60&lt;=2958465),FALSE),IF(ISNUMBER(Assumptions!$B$2),AND(Assumptions!$B$2=INT(Assumptions!$B$2),Assumptions!$B$2&gt;=1,Assumptions!$B$2&lt;=2958465),FALSE)),F60-Assumptions!$B$2,"Check date input"))</f>
        <v/>
      </c>
      <c r="L60" s="6">
        <f>IF(OR(F60="",J60=""),"",IF(AND(IF(ISNUMBER(F60),AND(F60=INT(F60),F60&gt;=1,F60&lt;=2958465),FALSE),ISNUMBER(J60)),IF(E60="",F60-J60,IF(IF(ISNUMBER(E60),AND(E60=INT(E60),E60&gt;=1,E60&lt;=2958465),FALSE),IF(F60&gt;=E60,F60-J60,"Check date order"),"Check issue date")),"Check date or reminder input"))</f>
        <v/>
      </c>
      <c r="M60" s="7">
        <f>IF(Q60="","",IF(F60="","Missing expiration date",IF(AND(ISNUMBER(J60),ISNUMBER(K60),ISNUMBER(L60)),IF(K60&lt;0,"Past recorded date",IF(K60&lt;=J60,"Within reminder window","Not yet in window")),"Review invalid input")))</f>
        <v/>
      </c>
      <c r="N60" s="2" t="n"/>
      <c r="O60" s="2" t="n"/>
      <c r="P60" s="3" t="n"/>
      <c r="Q60" s="7">
        <f>IF(COUNTA(A60:I60,N60:P60)=0,"",IF(OR(A60="",COUNTBLANK(B60:H60)&gt;0),"Incomplete","Complete"))</f>
        <v/>
      </c>
    </row>
    <row r="61" ht="34" customHeight="1">
      <c r="A61" s="2" t="n"/>
      <c r="B61" s="2" t="n"/>
      <c r="C61" s="2" t="n"/>
      <c r="D61" s="2" t="n"/>
      <c r="E61" s="3" t="n"/>
      <c r="F61" s="3" t="n"/>
      <c r="G61" s="2" t="n"/>
      <c r="H61" s="3" t="n"/>
      <c r="I61" s="4" t="n"/>
      <c r="J61" s="8">
        <f>IF(Q61="","",IF(I61="",IF(IF(ISNUMBER(Assumptions!$B$3),AND(Assumptions!$B$3=INT(Assumptions!$B$3),Assumptions!$B$3&gt;=0),FALSE),Assumptions!$B$3,"Check reminder input"),IF(IF(ISNUMBER(I61),AND(I61=INT(I61),I61&gt;=0),FALSE),I61,"Check reminder input")))</f>
        <v/>
      </c>
      <c r="K61" s="8">
        <f>IF(F61="","",IF(AND(IF(ISNUMBER(F61),AND(F61=INT(F61),F61&gt;=1,F61&lt;=2958465),FALSE),IF(ISNUMBER(Assumptions!$B$2),AND(Assumptions!$B$2=INT(Assumptions!$B$2),Assumptions!$B$2&gt;=1,Assumptions!$B$2&lt;=2958465),FALSE)),F61-Assumptions!$B$2,"Check date input"))</f>
        <v/>
      </c>
      <c r="L61" s="9">
        <f>IF(OR(F61="",J61=""),"",IF(AND(IF(ISNUMBER(F61),AND(F61=INT(F61),F61&gt;=1,F61&lt;=2958465),FALSE),ISNUMBER(J61)),IF(E61="",F61-J61,IF(IF(ISNUMBER(E61),AND(E61=INT(E61),E61&gt;=1,E61&lt;=2958465),FALSE),IF(F61&gt;=E61,F61-J61,"Check date order"),"Check issue date")),"Check date or reminder input"))</f>
        <v/>
      </c>
      <c r="M61" s="10">
        <f>IF(Q61="","",IF(F61="","Missing expiration date",IF(AND(ISNUMBER(J61),ISNUMBER(K61),ISNUMBER(L61)),IF(K61&lt;0,"Past recorded date",IF(K61&lt;=J61,"Within reminder window","Not yet in window")),"Review invalid input")))</f>
        <v/>
      </c>
      <c r="N61" s="2" t="n"/>
      <c r="O61" s="2" t="n"/>
      <c r="P61" s="3" t="n"/>
      <c r="Q61" s="10">
        <f>IF(COUNTA(A61:I61,N61:P61)=0,"",IF(OR(A61="",COUNTBLANK(B61:H61)&gt;0),"Incomplete","Complete"))</f>
        <v/>
      </c>
    </row>
    <row r="62" ht="34" customHeight="1">
      <c r="A62" s="2" t="n"/>
      <c r="B62" s="2" t="n"/>
      <c r="C62" s="2" t="n"/>
      <c r="D62" s="2" t="n"/>
      <c r="E62" s="3" t="n"/>
      <c r="F62" s="3" t="n"/>
      <c r="G62" s="2" t="n"/>
      <c r="H62" s="3" t="n"/>
      <c r="I62" s="4" t="n"/>
      <c r="J62" s="5">
        <f>IF(Q62="","",IF(I62="",IF(IF(ISNUMBER(Assumptions!$B$3),AND(Assumptions!$B$3=INT(Assumptions!$B$3),Assumptions!$B$3&gt;=0),FALSE),Assumptions!$B$3,"Check reminder input"),IF(IF(ISNUMBER(I62),AND(I62=INT(I62),I62&gt;=0),FALSE),I62,"Check reminder input")))</f>
        <v/>
      </c>
      <c r="K62" s="5">
        <f>IF(F62="","",IF(AND(IF(ISNUMBER(F62),AND(F62=INT(F62),F62&gt;=1,F62&lt;=2958465),FALSE),IF(ISNUMBER(Assumptions!$B$2),AND(Assumptions!$B$2=INT(Assumptions!$B$2),Assumptions!$B$2&gt;=1,Assumptions!$B$2&lt;=2958465),FALSE)),F62-Assumptions!$B$2,"Check date input"))</f>
        <v/>
      </c>
      <c r="L62" s="6">
        <f>IF(OR(F62="",J62=""),"",IF(AND(IF(ISNUMBER(F62),AND(F62=INT(F62),F62&gt;=1,F62&lt;=2958465),FALSE),ISNUMBER(J62)),IF(E62="",F62-J62,IF(IF(ISNUMBER(E62),AND(E62=INT(E62),E62&gt;=1,E62&lt;=2958465),FALSE),IF(F62&gt;=E62,F62-J62,"Check date order"),"Check issue date")),"Check date or reminder input"))</f>
        <v/>
      </c>
      <c r="M62" s="7">
        <f>IF(Q62="","",IF(F62="","Missing expiration date",IF(AND(ISNUMBER(J62),ISNUMBER(K62),ISNUMBER(L62)),IF(K62&lt;0,"Past recorded date",IF(K62&lt;=J62,"Within reminder window","Not yet in window")),"Review invalid input")))</f>
        <v/>
      </c>
      <c r="N62" s="2" t="n"/>
      <c r="O62" s="2" t="n"/>
      <c r="P62" s="3" t="n"/>
      <c r="Q62" s="7">
        <f>IF(COUNTA(A62:I62,N62:P62)=0,"",IF(OR(A62="",COUNTBLANK(B62:H62)&gt;0),"Incomplete","Complete"))</f>
        <v/>
      </c>
    </row>
    <row r="63" ht="34" customHeight="1">
      <c r="A63" s="2" t="n"/>
      <c r="B63" s="2" t="n"/>
      <c r="C63" s="2" t="n"/>
      <c r="D63" s="2" t="n"/>
      <c r="E63" s="3" t="n"/>
      <c r="F63" s="3" t="n"/>
      <c r="G63" s="2" t="n"/>
      <c r="H63" s="3" t="n"/>
      <c r="I63" s="4" t="n"/>
      <c r="J63" s="8">
        <f>IF(Q63="","",IF(I63="",IF(IF(ISNUMBER(Assumptions!$B$3),AND(Assumptions!$B$3=INT(Assumptions!$B$3),Assumptions!$B$3&gt;=0),FALSE),Assumptions!$B$3,"Check reminder input"),IF(IF(ISNUMBER(I63),AND(I63=INT(I63),I63&gt;=0),FALSE),I63,"Check reminder input")))</f>
        <v/>
      </c>
      <c r="K63" s="8">
        <f>IF(F63="","",IF(AND(IF(ISNUMBER(F63),AND(F63=INT(F63),F63&gt;=1,F63&lt;=2958465),FALSE),IF(ISNUMBER(Assumptions!$B$2),AND(Assumptions!$B$2=INT(Assumptions!$B$2),Assumptions!$B$2&gt;=1,Assumptions!$B$2&lt;=2958465),FALSE)),F63-Assumptions!$B$2,"Check date input"))</f>
        <v/>
      </c>
      <c r="L63" s="9">
        <f>IF(OR(F63="",J63=""),"",IF(AND(IF(ISNUMBER(F63),AND(F63=INT(F63),F63&gt;=1,F63&lt;=2958465),FALSE),ISNUMBER(J63)),IF(E63="",F63-J63,IF(IF(ISNUMBER(E63),AND(E63=INT(E63),E63&gt;=1,E63&lt;=2958465),FALSE),IF(F63&gt;=E63,F63-J63,"Check date order"),"Check issue date")),"Check date or reminder input"))</f>
        <v/>
      </c>
      <c r="M63" s="10">
        <f>IF(Q63="","",IF(F63="","Missing expiration date",IF(AND(ISNUMBER(J63),ISNUMBER(K63),ISNUMBER(L63)),IF(K63&lt;0,"Past recorded date",IF(K63&lt;=J63,"Within reminder window","Not yet in window")),"Review invalid input")))</f>
        <v/>
      </c>
      <c r="N63" s="2" t="n"/>
      <c r="O63" s="2" t="n"/>
      <c r="P63" s="3" t="n"/>
      <c r="Q63" s="10">
        <f>IF(COUNTA(A63:I63,N63:P63)=0,"",IF(OR(A63="",COUNTBLANK(B63:H63)&gt;0),"Incomplete","Complete"))</f>
        <v/>
      </c>
    </row>
    <row r="64" ht="34" customHeight="1">
      <c r="A64" s="2" t="n"/>
      <c r="B64" s="2" t="n"/>
      <c r="C64" s="2" t="n"/>
      <c r="D64" s="2" t="n"/>
      <c r="E64" s="3" t="n"/>
      <c r="F64" s="3" t="n"/>
      <c r="G64" s="2" t="n"/>
      <c r="H64" s="3" t="n"/>
      <c r="I64" s="4" t="n"/>
      <c r="J64" s="5">
        <f>IF(Q64="","",IF(I64="",IF(IF(ISNUMBER(Assumptions!$B$3),AND(Assumptions!$B$3=INT(Assumptions!$B$3),Assumptions!$B$3&gt;=0),FALSE),Assumptions!$B$3,"Check reminder input"),IF(IF(ISNUMBER(I64),AND(I64=INT(I64),I64&gt;=0),FALSE),I64,"Check reminder input")))</f>
        <v/>
      </c>
      <c r="K64" s="5">
        <f>IF(F64="","",IF(AND(IF(ISNUMBER(F64),AND(F64=INT(F64),F64&gt;=1,F64&lt;=2958465),FALSE),IF(ISNUMBER(Assumptions!$B$2),AND(Assumptions!$B$2=INT(Assumptions!$B$2),Assumptions!$B$2&gt;=1,Assumptions!$B$2&lt;=2958465),FALSE)),F64-Assumptions!$B$2,"Check date input"))</f>
        <v/>
      </c>
      <c r="L64" s="6">
        <f>IF(OR(F64="",J64=""),"",IF(AND(IF(ISNUMBER(F64),AND(F64=INT(F64),F64&gt;=1,F64&lt;=2958465),FALSE),ISNUMBER(J64)),IF(E64="",F64-J64,IF(IF(ISNUMBER(E64),AND(E64=INT(E64),E64&gt;=1,E64&lt;=2958465),FALSE),IF(F64&gt;=E64,F64-J64,"Check date order"),"Check issue date")),"Check date or reminder input"))</f>
        <v/>
      </c>
      <c r="M64" s="7">
        <f>IF(Q64="","",IF(F64="","Missing expiration date",IF(AND(ISNUMBER(J64),ISNUMBER(K64),ISNUMBER(L64)),IF(K64&lt;0,"Past recorded date",IF(K64&lt;=J64,"Within reminder window","Not yet in window")),"Review invalid input")))</f>
        <v/>
      </c>
      <c r="N64" s="2" t="n"/>
      <c r="O64" s="2" t="n"/>
      <c r="P64" s="3" t="n"/>
      <c r="Q64" s="7">
        <f>IF(COUNTA(A64:I64,N64:P64)=0,"",IF(OR(A64="",COUNTBLANK(B64:H64)&gt;0),"Incomplete","Complete"))</f>
        <v/>
      </c>
    </row>
    <row r="65" ht="34" customHeight="1">
      <c r="A65" s="2" t="n"/>
      <c r="B65" s="2" t="n"/>
      <c r="C65" s="2" t="n"/>
      <c r="D65" s="2" t="n"/>
      <c r="E65" s="3" t="n"/>
      <c r="F65" s="3" t="n"/>
      <c r="G65" s="2" t="n"/>
      <c r="H65" s="3" t="n"/>
      <c r="I65" s="4" t="n"/>
      <c r="J65" s="8">
        <f>IF(Q65="","",IF(I65="",IF(IF(ISNUMBER(Assumptions!$B$3),AND(Assumptions!$B$3=INT(Assumptions!$B$3),Assumptions!$B$3&gt;=0),FALSE),Assumptions!$B$3,"Check reminder input"),IF(IF(ISNUMBER(I65),AND(I65=INT(I65),I65&gt;=0),FALSE),I65,"Check reminder input")))</f>
        <v/>
      </c>
      <c r="K65" s="8">
        <f>IF(F65="","",IF(AND(IF(ISNUMBER(F65),AND(F65=INT(F65),F65&gt;=1,F65&lt;=2958465),FALSE),IF(ISNUMBER(Assumptions!$B$2),AND(Assumptions!$B$2=INT(Assumptions!$B$2),Assumptions!$B$2&gt;=1,Assumptions!$B$2&lt;=2958465),FALSE)),F65-Assumptions!$B$2,"Check date input"))</f>
        <v/>
      </c>
      <c r="L65" s="9">
        <f>IF(OR(F65="",J65=""),"",IF(AND(IF(ISNUMBER(F65),AND(F65=INT(F65),F65&gt;=1,F65&lt;=2958465),FALSE),ISNUMBER(J65)),IF(E65="",F65-J65,IF(IF(ISNUMBER(E65),AND(E65=INT(E65),E65&gt;=1,E65&lt;=2958465),FALSE),IF(F65&gt;=E65,F65-J65,"Check date order"),"Check issue date")),"Check date or reminder input"))</f>
        <v/>
      </c>
      <c r="M65" s="10">
        <f>IF(Q65="","",IF(F65="","Missing expiration date",IF(AND(ISNUMBER(J65),ISNUMBER(K65),ISNUMBER(L65)),IF(K65&lt;0,"Past recorded date",IF(K65&lt;=J65,"Within reminder window","Not yet in window")),"Review invalid input")))</f>
        <v/>
      </c>
      <c r="N65" s="2" t="n"/>
      <c r="O65" s="2" t="n"/>
      <c r="P65" s="3" t="n"/>
      <c r="Q65" s="10">
        <f>IF(COUNTA(A65:I65,N65:P65)=0,"",IF(OR(A65="",COUNTBLANK(B65:H65)&gt;0),"Incomplete","Complete"))</f>
        <v/>
      </c>
    </row>
    <row r="66" ht="34" customHeight="1">
      <c r="A66" s="2" t="n"/>
      <c r="B66" s="2" t="n"/>
      <c r="C66" s="2" t="n"/>
      <c r="D66" s="2" t="n"/>
      <c r="E66" s="3" t="n"/>
      <c r="F66" s="3" t="n"/>
      <c r="G66" s="2" t="n"/>
      <c r="H66" s="3" t="n"/>
      <c r="I66" s="4" t="n"/>
      <c r="J66" s="5">
        <f>IF(Q66="","",IF(I66="",IF(IF(ISNUMBER(Assumptions!$B$3),AND(Assumptions!$B$3=INT(Assumptions!$B$3),Assumptions!$B$3&gt;=0),FALSE),Assumptions!$B$3,"Check reminder input"),IF(IF(ISNUMBER(I66),AND(I66=INT(I66),I66&gt;=0),FALSE),I66,"Check reminder input")))</f>
        <v/>
      </c>
      <c r="K66" s="5">
        <f>IF(F66="","",IF(AND(IF(ISNUMBER(F66),AND(F66=INT(F66),F66&gt;=1,F66&lt;=2958465),FALSE),IF(ISNUMBER(Assumptions!$B$2),AND(Assumptions!$B$2=INT(Assumptions!$B$2),Assumptions!$B$2&gt;=1,Assumptions!$B$2&lt;=2958465),FALSE)),F66-Assumptions!$B$2,"Check date input"))</f>
        <v/>
      </c>
      <c r="L66" s="6">
        <f>IF(OR(F66="",J66=""),"",IF(AND(IF(ISNUMBER(F66),AND(F66=INT(F66),F66&gt;=1,F66&lt;=2958465),FALSE),ISNUMBER(J66)),IF(E66="",F66-J66,IF(IF(ISNUMBER(E66),AND(E66=INT(E66),E66&gt;=1,E66&lt;=2958465),FALSE),IF(F66&gt;=E66,F66-J66,"Check date order"),"Check issue date")),"Check date or reminder input"))</f>
        <v/>
      </c>
      <c r="M66" s="7">
        <f>IF(Q66="","",IF(F66="","Missing expiration date",IF(AND(ISNUMBER(J66),ISNUMBER(K66),ISNUMBER(L66)),IF(K66&lt;0,"Past recorded date",IF(K66&lt;=J66,"Within reminder window","Not yet in window")),"Review invalid input")))</f>
        <v/>
      </c>
      <c r="N66" s="2" t="n"/>
      <c r="O66" s="2" t="n"/>
      <c r="P66" s="3" t="n"/>
      <c r="Q66" s="7">
        <f>IF(COUNTA(A66:I66,N66:P66)=0,"",IF(OR(A66="",COUNTBLANK(B66:H66)&gt;0),"Incomplete","Complete"))</f>
        <v/>
      </c>
    </row>
    <row r="67" ht="34" customHeight="1">
      <c r="A67" s="2" t="n"/>
      <c r="B67" s="2" t="n"/>
      <c r="C67" s="2" t="n"/>
      <c r="D67" s="2" t="n"/>
      <c r="E67" s="3" t="n"/>
      <c r="F67" s="3" t="n"/>
      <c r="G67" s="2" t="n"/>
      <c r="H67" s="3" t="n"/>
      <c r="I67" s="4" t="n"/>
      <c r="J67" s="8">
        <f>IF(Q67="","",IF(I67="",IF(IF(ISNUMBER(Assumptions!$B$3),AND(Assumptions!$B$3=INT(Assumptions!$B$3),Assumptions!$B$3&gt;=0),FALSE),Assumptions!$B$3,"Check reminder input"),IF(IF(ISNUMBER(I67),AND(I67=INT(I67),I67&gt;=0),FALSE),I67,"Check reminder input")))</f>
        <v/>
      </c>
      <c r="K67" s="8">
        <f>IF(F67="","",IF(AND(IF(ISNUMBER(F67),AND(F67=INT(F67),F67&gt;=1,F67&lt;=2958465),FALSE),IF(ISNUMBER(Assumptions!$B$2),AND(Assumptions!$B$2=INT(Assumptions!$B$2),Assumptions!$B$2&gt;=1,Assumptions!$B$2&lt;=2958465),FALSE)),F67-Assumptions!$B$2,"Check date input"))</f>
        <v/>
      </c>
      <c r="L67" s="9">
        <f>IF(OR(F67="",J67=""),"",IF(AND(IF(ISNUMBER(F67),AND(F67=INT(F67),F67&gt;=1,F67&lt;=2958465),FALSE),ISNUMBER(J67)),IF(E67="",F67-J67,IF(IF(ISNUMBER(E67),AND(E67=INT(E67),E67&gt;=1,E67&lt;=2958465),FALSE),IF(F67&gt;=E67,F67-J67,"Check date order"),"Check issue date")),"Check date or reminder input"))</f>
        <v/>
      </c>
      <c r="M67" s="10">
        <f>IF(Q67="","",IF(F67="","Missing expiration date",IF(AND(ISNUMBER(J67),ISNUMBER(K67),ISNUMBER(L67)),IF(K67&lt;0,"Past recorded date",IF(K67&lt;=J67,"Within reminder window","Not yet in window")),"Review invalid input")))</f>
        <v/>
      </c>
      <c r="N67" s="2" t="n"/>
      <c r="O67" s="2" t="n"/>
      <c r="P67" s="3" t="n"/>
      <c r="Q67" s="10">
        <f>IF(COUNTA(A67:I67,N67:P67)=0,"",IF(OR(A67="",COUNTBLANK(B67:H67)&gt;0),"Incomplete","Complete"))</f>
        <v/>
      </c>
    </row>
    <row r="68" ht="34" customHeight="1">
      <c r="A68" s="2" t="n"/>
      <c r="B68" s="2" t="n"/>
      <c r="C68" s="2" t="n"/>
      <c r="D68" s="2" t="n"/>
      <c r="E68" s="3" t="n"/>
      <c r="F68" s="3" t="n"/>
      <c r="G68" s="2" t="n"/>
      <c r="H68" s="3" t="n"/>
      <c r="I68" s="4" t="n"/>
      <c r="J68" s="5">
        <f>IF(Q68="","",IF(I68="",IF(IF(ISNUMBER(Assumptions!$B$3),AND(Assumptions!$B$3=INT(Assumptions!$B$3),Assumptions!$B$3&gt;=0),FALSE),Assumptions!$B$3,"Check reminder input"),IF(IF(ISNUMBER(I68),AND(I68=INT(I68),I68&gt;=0),FALSE),I68,"Check reminder input")))</f>
        <v/>
      </c>
      <c r="K68" s="5">
        <f>IF(F68="","",IF(AND(IF(ISNUMBER(F68),AND(F68=INT(F68),F68&gt;=1,F68&lt;=2958465),FALSE),IF(ISNUMBER(Assumptions!$B$2),AND(Assumptions!$B$2=INT(Assumptions!$B$2),Assumptions!$B$2&gt;=1,Assumptions!$B$2&lt;=2958465),FALSE)),F68-Assumptions!$B$2,"Check date input"))</f>
        <v/>
      </c>
      <c r="L68" s="6">
        <f>IF(OR(F68="",J68=""),"",IF(AND(IF(ISNUMBER(F68),AND(F68=INT(F68),F68&gt;=1,F68&lt;=2958465),FALSE),ISNUMBER(J68)),IF(E68="",F68-J68,IF(IF(ISNUMBER(E68),AND(E68=INT(E68),E68&gt;=1,E68&lt;=2958465),FALSE),IF(F68&gt;=E68,F68-J68,"Check date order"),"Check issue date")),"Check date or reminder input"))</f>
        <v/>
      </c>
      <c r="M68" s="7">
        <f>IF(Q68="","",IF(F68="","Missing expiration date",IF(AND(ISNUMBER(J68),ISNUMBER(K68),ISNUMBER(L68)),IF(K68&lt;0,"Past recorded date",IF(K68&lt;=J68,"Within reminder window","Not yet in window")),"Review invalid input")))</f>
        <v/>
      </c>
      <c r="N68" s="2" t="n"/>
      <c r="O68" s="2" t="n"/>
      <c r="P68" s="3" t="n"/>
      <c r="Q68" s="7">
        <f>IF(COUNTA(A68:I68,N68:P68)=0,"",IF(OR(A68="",COUNTBLANK(B68:H68)&gt;0),"Incomplete","Complete"))</f>
        <v/>
      </c>
    </row>
    <row r="69" ht="34" customHeight="1">
      <c r="A69" s="2" t="n"/>
      <c r="B69" s="2" t="n"/>
      <c r="C69" s="2" t="n"/>
      <c r="D69" s="2" t="n"/>
      <c r="E69" s="3" t="n"/>
      <c r="F69" s="3" t="n"/>
      <c r="G69" s="2" t="n"/>
      <c r="H69" s="3" t="n"/>
      <c r="I69" s="4" t="n"/>
      <c r="J69" s="8">
        <f>IF(Q69="","",IF(I69="",IF(IF(ISNUMBER(Assumptions!$B$3),AND(Assumptions!$B$3=INT(Assumptions!$B$3),Assumptions!$B$3&gt;=0),FALSE),Assumptions!$B$3,"Check reminder input"),IF(IF(ISNUMBER(I69),AND(I69=INT(I69),I69&gt;=0),FALSE),I69,"Check reminder input")))</f>
        <v/>
      </c>
      <c r="K69" s="8">
        <f>IF(F69="","",IF(AND(IF(ISNUMBER(F69),AND(F69=INT(F69),F69&gt;=1,F69&lt;=2958465),FALSE),IF(ISNUMBER(Assumptions!$B$2),AND(Assumptions!$B$2=INT(Assumptions!$B$2),Assumptions!$B$2&gt;=1,Assumptions!$B$2&lt;=2958465),FALSE)),F69-Assumptions!$B$2,"Check date input"))</f>
        <v/>
      </c>
      <c r="L69" s="9">
        <f>IF(OR(F69="",J69=""),"",IF(AND(IF(ISNUMBER(F69),AND(F69=INT(F69),F69&gt;=1,F69&lt;=2958465),FALSE),ISNUMBER(J69)),IF(E69="",F69-J69,IF(IF(ISNUMBER(E69),AND(E69=INT(E69),E69&gt;=1,E69&lt;=2958465),FALSE),IF(F69&gt;=E69,F69-J69,"Check date order"),"Check issue date")),"Check date or reminder input"))</f>
        <v/>
      </c>
      <c r="M69" s="10">
        <f>IF(Q69="","",IF(F69="","Missing expiration date",IF(AND(ISNUMBER(J69),ISNUMBER(K69),ISNUMBER(L69)),IF(K69&lt;0,"Past recorded date",IF(K69&lt;=J69,"Within reminder window","Not yet in window")),"Review invalid input")))</f>
        <v/>
      </c>
      <c r="N69" s="2" t="n"/>
      <c r="O69" s="2" t="n"/>
      <c r="P69" s="3" t="n"/>
      <c r="Q69" s="10">
        <f>IF(COUNTA(A69:I69,N69:P69)=0,"",IF(OR(A69="",COUNTBLANK(B69:H69)&gt;0),"Incomplete","Complete"))</f>
        <v/>
      </c>
    </row>
    <row r="70" ht="34" customHeight="1">
      <c r="A70" s="2" t="n"/>
      <c r="B70" s="2" t="n"/>
      <c r="C70" s="2" t="n"/>
      <c r="D70" s="2" t="n"/>
      <c r="E70" s="3" t="n"/>
      <c r="F70" s="3" t="n"/>
      <c r="G70" s="2" t="n"/>
      <c r="H70" s="3" t="n"/>
      <c r="I70" s="4" t="n"/>
      <c r="J70" s="5">
        <f>IF(Q70="","",IF(I70="",IF(IF(ISNUMBER(Assumptions!$B$3),AND(Assumptions!$B$3=INT(Assumptions!$B$3),Assumptions!$B$3&gt;=0),FALSE),Assumptions!$B$3,"Check reminder input"),IF(IF(ISNUMBER(I70),AND(I70=INT(I70),I70&gt;=0),FALSE),I70,"Check reminder input")))</f>
        <v/>
      </c>
      <c r="K70" s="5">
        <f>IF(F70="","",IF(AND(IF(ISNUMBER(F70),AND(F70=INT(F70),F70&gt;=1,F70&lt;=2958465),FALSE),IF(ISNUMBER(Assumptions!$B$2),AND(Assumptions!$B$2=INT(Assumptions!$B$2),Assumptions!$B$2&gt;=1,Assumptions!$B$2&lt;=2958465),FALSE)),F70-Assumptions!$B$2,"Check date input"))</f>
        <v/>
      </c>
      <c r="L70" s="6">
        <f>IF(OR(F70="",J70=""),"",IF(AND(IF(ISNUMBER(F70),AND(F70=INT(F70),F70&gt;=1,F70&lt;=2958465),FALSE),ISNUMBER(J70)),IF(E70="",F70-J70,IF(IF(ISNUMBER(E70),AND(E70=INT(E70),E70&gt;=1,E70&lt;=2958465),FALSE),IF(F70&gt;=E70,F70-J70,"Check date order"),"Check issue date")),"Check date or reminder input"))</f>
        <v/>
      </c>
      <c r="M70" s="7">
        <f>IF(Q70="","",IF(F70="","Missing expiration date",IF(AND(ISNUMBER(J70),ISNUMBER(K70),ISNUMBER(L70)),IF(K70&lt;0,"Past recorded date",IF(K70&lt;=J70,"Within reminder window","Not yet in window")),"Review invalid input")))</f>
        <v/>
      </c>
      <c r="N70" s="2" t="n"/>
      <c r="O70" s="2" t="n"/>
      <c r="P70" s="3" t="n"/>
      <c r="Q70" s="7">
        <f>IF(COUNTA(A70:I70,N70:P70)=0,"",IF(OR(A70="",COUNTBLANK(B70:H70)&gt;0),"Incomplete","Complete"))</f>
        <v/>
      </c>
    </row>
    <row r="71" ht="34" customHeight="1">
      <c r="A71" s="2" t="n"/>
      <c r="B71" s="2" t="n"/>
      <c r="C71" s="2" t="n"/>
      <c r="D71" s="2" t="n"/>
      <c r="E71" s="3" t="n"/>
      <c r="F71" s="3" t="n"/>
      <c r="G71" s="2" t="n"/>
      <c r="H71" s="3" t="n"/>
      <c r="I71" s="4" t="n"/>
      <c r="J71" s="8">
        <f>IF(Q71="","",IF(I71="",IF(IF(ISNUMBER(Assumptions!$B$3),AND(Assumptions!$B$3=INT(Assumptions!$B$3),Assumptions!$B$3&gt;=0),FALSE),Assumptions!$B$3,"Check reminder input"),IF(IF(ISNUMBER(I71),AND(I71=INT(I71),I71&gt;=0),FALSE),I71,"Check reminder input")))</f>
        <v/>
      </c>
      <c r="K71" s="8">
        <f>IF(F71="","",IF(AND(IF(ISNUMBER(F71),AND(F71=INT(F71),F71&gt;=1,F71&lt;=2958465),FALSE),IF(ISNUMBER(Assumptions!$B$2),AND(Assumptions!$B$2=INT(Assumptions!$B$2),Assumptions!$B$2&gt;=1,Assumptions!$B$2&lt;=2958465),FALSE)),F71-Assumptions!$B$2,"Check date input"))</f>
        <v/>
      </c>
      <c r="L71" s="9">
        <f>IF(OR(F71="",J71=""),"",IF(AND(IF(ISNUMBER(F71),AND(F71=INT(F71),F71&gt;=1,F71&lt;=2958465),FALSE),ISNUMBER(J71)),IF(E71="",F71-J71,IF(IF(ISNUMBER(E71),AND(E71=INT(E71),E71&gt;=1,E71&lt;=2958465),FALSE),IF(F71&gt;=E71,F71-J71,"Check date order"),"Check issue date")),"Check date or reminder input"))</f>
        <v/>
      </c>
      <c r="M71" s="10">
        <f>IF(Q71="","",IF(F71="","Missing expiration date",IF(AND(ISNUMBER(J71),ISNUMBER(K71),ISNUMBER(L71)),IF(K71&lt;0,"Past recorded date",IF(K71&lt;=J71,"Within reminder window","Not yet in window")),"Review invalid input")))</f>
        <v/>
      </c>
      <c r="N71" s="2" t="n"/>
      <c r="O71" s="2" t="n"/>
      <c r="P71" s="3" t="n"/>
      <c r="Q71" s="10">
        <f>IF(COUNTA(A71:I71,N71:P71)=0,"",IF(OR(A71="",COUNTBLANK(B71:H71)&gt;0),"Incomplete","Complete"))</f>
        <v/>
      </c>
    </row>
    <row r="72" ht="34" customHeight="1">
      <c r="A72" s="2" t="n"/>
      <c r="B72" s="2" t="n"/>
      <c r="C72" s="2" t="n"/>
      <c r="D72" s="2" t="n"/>
      <c r="E72" s="3" t="n"/>
      <c r="F72" s="3" t="n"/>
      <c r="G72" s="2" t="n"/>
      <c r="H72" s="3" t="n"/>
      <c r="I72" s="4" t="n"/>
      <c r="J72" s="5">
        <f>IF(Q72="","",IF(I72="",IF(IF(ISNUMBER(Assumptions!$B$3),AND(Assumptions!$B$3=INT(Assumptions!$B$3),Assumptions!$B$3&gt;=0),FALSE),Assumptions!$B$3,"Check reminder input"),IF(IF(ISNUMBER(I72),AND(I72=INT(I72),I72&gt;=0),FALSE),I72,"Check reminder input")))</f>
        <v/>
      </c>
      <c r="K72" s="5">
        <f>IF(F72="","",IF(AND(IF(ISNUMBER(F72),AND(F72=INT(F72),F72&gt;=1,F72&lt;=2958465),FALSE),IF(ISNUMBER(Assumptions!$B$2),AND(Assumptions!$B$2=INT(Assumptions!$B$2),Assumptions!$B$2&gt;=1,Assumptions!$B$2&lt;=2958465),FALSE)),F72-Assumptions!$B$2,"Check date input"))</f>
        <v/>
      </c>
      <c r="L72" s="6">
        <f>IF(OR(F72="",J72=""),"",IF(AND(IF(ISNUMBER(F72),AND(F72=INT(F72),F72&gt;=1,F72&lt;=2958465),FALSE),ISNUMBER(J72)),IF(E72="",F72-J72,IF(IF(ISNUMBER(E72),AND(E72=INT(E72),E72&gt;=1,E72&lt;=2958465),FALSE),IF(F72&gt;=E72,F72-J72,"Check date order"),"Check issue date")),"Check date or reminder input"))</f>
        <v/>
      </c>
      <c r="M72" s="7">
        <f>IF(Q72="","",IF(F72="","Missing expiration date",IF(AND(ISNUMBER(J72),ISNUMBER(K72),ISNUMBER(L72)),IF(K72&lt;0,"Past recorded date",IF(K72&lt;=J72,"Within reminder window","Not yet in window")),"Review invalid input")))</f>
        <v/>
      </c>
      <c r="N72" s="2" t="n"/>
      <c r="O72" s="2" t="n"/>
      <c r="P72" s="3" t="n"/>
      <c r="Q72" s="7">
        <f>IF(COUNTA(A72:I72,N72:P72)=0,"",IF(OR(A72="",COUNTBLANK(B72:H72)&gt;0),"Incomplete","Complete"))</f>
        <v/>
      </c>
    </row>
    <row r="73" ht="34" customHeight="1">
      <c r="A73" s="2" t="n"/>
      <c r="B73" s="2" t="n"/>
      <c r="C73" s="2" t="n"/>
      <c r="D73" s="2" t="n"/>
      <c r="E73" s="3" t="n"/>
      <c r="F73" s="3" t="n"/>
      <c r="G73" s="2" t="n"/>
      <c r="H73" s="3" t="n"/>
      <c r="I73" s="4" t="n"/>
      <c r="J73" s="8">
        <f>IF(Q73="","",IF(I73="",IF(IF(ISNUMBER(Assumptions!$B$3),AND(Assumptions!$B$3=INT(Assumptions!$B$3),Assumptions!$B$3&gt;=0),FALSE),Assumptions!$B$3,"Check reminder input"),IF(IF(ISNUMBER(I73),AND(I73=INT(I73),I73&gt;=0),FALSE),I73,"Check reminder input")))</f>
        <v/>
      </c>
      <c r="K73" s="8">
        <f>IF(F73="","",IF(AND(IF(ISNUMBER(F73),AND(F73=INT(F73),F73&gt;=1,F73&lt;=2958465),FALSE),IF(ISNUMBER(Assumptions!$B$2),AND(Assumptions!$B$2=INT(Assumptions!$B$2),Assumptions!$B$2&gt;=1,Assumptions!$B$2&lt;=2958465),FALSE)),F73-Assumptions!$B$2,"Check date input"))</f>
        <v/>
      </c>
      <c r="L73" s="9">
        <f>IF(OR(F73="",J73=""),"",IF(AND(IF(ISNUMBER(F73),AND(F73=INT(F73),F73&gt;=1,F73&lt;=2958465),FALSE),ISNUMBER(J73)),IF(E73="",F73-J73,IF(IF(ISNUMBER(E73),AND(E73=INT(E73),E73&gt;=1,E73&lt;=2958465),FALSE),IF(F73&gt;=E73,F73-J73,"Check date order"),"Check issue date")),"Check date or reminder input"))</f>
        <v/>
      </c>
      <c r="M73" s="10">
        <f>IF(Q73="","",IF(F73="","Missing expiration date",IF(AND(ISNUMBER(J73),ISNUMBER(K73),ISNUMBER(L73)),IF(K73&lt;0,"Past recorded date",IF(K73&lt;=J73,"Within reminder window","Not yet in window")),"Review invalid input")))</f>
        <v/>
      </c>
      <c r="N73" s="2" t="n"/>
      <c r="O73" s="2" t="n"/>
      <c r="P73" s="3" t="n"/>
      <c r="Q73" s="10">
        <f>IF(COUNTA(A73:I73,N73:P73)=0,"",IF(OR(A73="",COUNTBLANK(B73:H73)&gt;0),"Incomplete","Complete"))</f>
        <v/>
      </c>
    </row>
    <row r="74" ht="34" customHeight="1">
      <c r="A74" s="2" t="n"/>
      <c r="B74" s="2" t="n"/>
      <c r="C74" s="2" t="n"/>
      <c r="D74" s="2" t="n"/>
      <c r="E74" s="3" t="n"/>
      <c r="F74" s="3" t="n"/>
      <c r="G74" s="2" t="n"/>
      <c r="H74" s="3" t="n"/>
      <c r="I74" s="4" t="n"/>
      <c r="J74" s="5">
        <f>IF(Q74="","",IF(I74="",IF(IF(ISNUMBER(Assumptions!$B$3),AND(Assumptions!$B$3=INT(Assumptions!$B$3),Assumptions!$B$3&gt;=0),FALSE),Assumptions!$B$3,"Check reminder input"),IF(IF(ISNUMBER(I74),AND(I74=INT(I74),I74&gt;=0),FALSE),I74,"Check reminder input")))</f>
        <v/>
      </c>
      <c r="K74" s="5">
        <f>IF(F74="","",IF(AND(IF(ISNUMBER(F74),AND(F74=INT(F74),F74&gt;=1,F74&lt;=2958465),FALSE),IF(ISNUMBER(Assumptions!$B$2),AND(Assumptions!$B$2=INT(Assumptions!$B$2),Assumptions!$B$2&gt;=1,Assumptions!$B$2&lt;=2958465),FALSE)),F74-Assumptions!$B$2,"Check date input"))</f>
        <v/>
      </c>
      <c r="L74" s="6">
        <f>IF(OR(F74="",J74=""),"",IF(AND(IF(ISNUMBER(F74),AND(F74=INT(F74),F74&gt;=1,F74&lt;=2958465),FALSE),ISNUMBER(J74)),IF(E74="",F74-J74,IF(IF(ISNUMBER(E74),AND(E74=INT(E74),E74&gt;=1,E74&lt;=2958465),FALSE),IF(F74&gt;=E74,F74-J74,"Check date order"),"Check issue date")),"Check date or reminder input"))</f>
        <v/>
      </c>
      <c r="M74" s="7">
        <f>IF(Q74="","",IF(F74="","Missing expiration date",IF(AND(ISNUMBER(J74),ISNUMBER(K74),ISNUMBER(L74)),IF(K74&lt;0,"Past recorded date",IF(K74&lt;=J74,"Within reminder window","Not yet in window")),"Review invalid input")))</f>
        <v/>
      </c>
      <c r="N74" s="2" t="n"/>
      <c r="O74" s="2" t="n"/>
      <c r="P74" s="3" t="n"/>
      <c r="Q74" s="7">
        <f>IF(COUNTA(A74:I74,N74:P74)=0,"",IF(OR(A74="",COUNTBLANK(B74:H74)&gt;0),"Incomplete","Complete"))</f>
        <v/>
      </c>
    </row>
    <row r="75" ht="34" customHeight="1">
      <c r="A75" s="2" t="n"/>
      <c r="B75" s="2" t="n"/>
      <c r="C75" s="2" t="n"/>
      <c r="D75" s="2" t="n"/>
      <c r="E75" s="3" t="n"/>
      <c r="F75" s="3" t="n"/>
      <c r="G75" s="2" t="n"/>
      <c r="H75" s="3" t="n"/>
      <c r="I75" s="4" t="n"/>
      <c r="J75" s="8">
        <f>IF(Q75="","",IF(I75="",IF(IF(ISNUMBER(Assumptions!$B$3),AND(Assumptions!$B$3=INT(Assumptions!$B$3),Assumptions!$B$3&gt;=0),FALSE),Assumptions!$B$3,"Check reminder input"),IF(IF(ISNUMBER(I75),AND(I75=INT(I75),I75&gt;=0),FALSE),I75,"Check reminder input")))</f>
        <v/>
      </c>
      <c r="K75" s="8">
        <f>IF(F75="","",IF(AND(IF(ISNUMBER(F75),AND(F75=INT(F75),F75&gt;=1,F75&lt;=2958465),FALSE),IF(ISNUMBER(Assumptions!$B$2),AND(Assumptions!$B$2=INT(Assumptions!$B$2),Assumptions!$B$2&gt;=1,Assumptions!$B$2&lt;=2958465),FALSE)),F75-Assumptions!$B$2,"Check date input"))</f>
        <v/>
      </c>
      <c r="L75" s="9">
        <f>IF(OR(F75="",J75=""),"",IF(AND(IF(ISNUMBER(F75),AND(F75=INT(F75),F75&gt;=1,F75&lt;=2958465),FALSE),ISNUMBER(J75)),IF(E75="",F75-J75,IF(IF(ISNUMBER(E75),AND(E75=INT(E75),E75&gt;=1,E75&lt;=2958465),FALSE),IF(F75&gt;=E75,F75-J75,"Check date order"),"Check issue date")),"Check date or reminder input"))</f>
        <v/>
      </c>
      <c r="M75" s="10">
        <f>IF(Q75="","",IF(F75="","Missing expiration date",IF(AND(ISNUMBER(J75),ISNUMBER(K75),ISNUMBER(L75)),IF(K75&lt;0,"Past recorded date",IF(K75&lt;=J75,"Within reminder window","Not yet in window")),"Review invalid input")))</f>
        <v/>
      </c>
      <c r="N75" s="2" t="n"/>
      <c r="O75" s="2" t="n"/>
      <c r="P75" s="3" t="n"/>
      <c r="Q75" s="10">
        <f>IF(COUNTA(A75:I75,N75:P75)=0,"",IF(OR(A75="",COUNTBLANK(B75:H75)&gt;0),"Incomplete","Complete"))</f>
        <v/>
      </c>
    </row>
    <row r="76" ht="34" customHeight="1">
      <c r="A76" s="2" t="n"/>
      <c r="B76" s="2" t="n"/>
      <c r="C76" s="2" t="n"/>
      <c r="D76" s="2" t="n"/>
      <c r="E76" s="3" t="n"/>
      <c r="F76" s="3" t="n"/>
      <c r="G76" s="2" t="n"/>
      <c r="H76" s="3" t="n"/>
      <c r="I76" s="4" t="n"/>
      <c r="J76" s="5">
        <f>IF(Q76="","",IF(I76="",IF(IF(ISNUMBER(Assumptions!$B$3),AND(Assumptions!$B$3=INT(Assumptions!$B$3),Assumptions!$B$3&gt;=0),FALSE),Assumptions!$B$3,"Check reminder input"),IF(IF(ISNUMBER(I76),AND(I76=INT(I76),I76&gt;=0),FALSE),I76,"Check reminder input")))</f>
        <v/>
      </c>
      <c r="K76" s="5">
        <f>IF(F76="","",IF(AND(IF(ISNUMBER(F76),AND(F76=INT(F76),F76&gt;=1,F76&lt;=2958465),FALSE),IF(ISNUMBER(Assumptions!$B$2),AND(Assumptions!$B$2=INT(Assumptions!$B$2),Assumptions!$B$2&gt;=1,Assumptions!$B$2&lt;=2958465),FALSE)),F76-Assumptions!$B$2,"Check date input"))</f>
        <v/>
      </c>
      <c r="L76" s="6">
        <f>IF(OR(F76="",J76=""),"",IF(AND(IF(ISNUMBER(F76),AND(F76=INT(F76),F76&gt;=1,F76&lt;=2958465),FALSE),ISNUMBER(J76)),IF(E76="",F76-J76,IF(IF(ISNUMBER(E76),AND(E76=INT(E76),E76&gt;=1,E76&lt;=2958465),FALSE),IF(F76&gt;=E76,F76-J76,"Check date order"),"Check issue date")),"Check date or reminder input"))</f>
        <v/>
      </c>
      <c r="M76" s="7">
        <f>IF(Q76="","",IF(F76="","Missing expiration date",IF(AND(ISNUMBER(J76),ISNUMBER(K76),ISNUMBER(L76)),IF(K76&lt;0,"Past recorded date",IF(K76&lt;=J76,"Within reminder window","Not yet in window")),"Review invalid input")))</f>
        <v/>
      </c>
      <c r="N76" s="2" t="n"/>
      <c r="O76" s="2" t="n"/>
      <c r="P76" s="3" t="n"/>
      <c r="Q76" s="7">
        <f>IF(COUNTA(A76:I76,N76:P76)=0,"",IF(OR(A76="",COUNTBLANK(B76:H76)&gt;0),"Incomplete","Complete"))</f>
        <v/>
      </c>
    </row>
    <row r="77" ht="34" customHeight="1">
      <c r="A77" s="2" t="n"/>
      <c r="B77" s="2" t="n"/>
      <c r="C77" s="2" t="n"/>
      <c r="D77" s="2" t="n"/>
      <c r="E77" s="3" t="n"/>
      <c r="F77" s="3" t="n"/>
      <c r="G77" s="2" t="n"/>
      <c r="H77" s="3" t="n"/>
      <c r="I77" s="4" t="n"/>
      <c r="J77" s="8">
        <f>IF(Q77="","",IF(I77="",IF(IF(ISNUMBER(Assumptions!$B$3),AND(Assumptions!$B$3=INT(Assumptions!$B$3),Assumptions!$B$3&gt;=0),FALSE),Assumptions!$B$3,"Check reminder input"),IF(IF(ISNUMBER(I77),AND(I77=INT(I77),I77&gt;=0),FALSE),I77,"Check reminder input")))</f>
        <v/>
      </c>
      <c r="K77" s="8">
        <f>IF(F77="","",IF(AND(IF(ISNUMBER(F77),AND(F77=INT(F77),F77&gt;=1,F77&lt;=2958465),FALSE),IF(ISNUMBER(Assumptions!$B$2),AND(Assumptions!$B$2=INT(Assumptions!$B$2),Assumptions!$B$2&gt;=1,Assumptions!$B$2&lt;=2958465),FALSE)),F77-Assumptions!$B$2,"Check date input"))</f>
        <v/>
      </c>
      <c r="L77" s="9">
        <f>IF(OR(F77="",J77=""),"",IF(AND(IF(ISNUMBER(F77),AND(F77=INT(F77),F77&gt;=1,F77&lt;=2958465),FALSE),ISNUMBER(J77)),IF(E77="",F77-J77,IF(IF(ISNUMBER(E77),AND(E77=INT(E77),E77&gt;=1,E77&lt;=2958465),FALSE),IF(F77&gt;=E77,F77-J77,"Check date order"),"Check issue date")),"Check date or reminder input"))</f>
        <v/>
      </c>
      <c r="M77" s="10">
        <f>IF(Q77="","",IF(F77="","Missing expiration date",IF(AND(ISNUMBER(J77),ISNUMBER(K77),ISNUMBER(L77)),IF(K77&lt;0,"Past recorded date",IF(K77&lt;=J77,"Within reminder window","Not yet in window")),"Review invalid input")))</f>
        <v/>
      </c>
      <c r="N77" s="2" t="n"/>
      <c r="O77" s="2" t="n"/>
      <c r="P77" s="3" t="n"/>
      <c r="Q77" s="10">
        <f>IF(COUNTA(A77:I77,N77:P77)=0,"",IF(OR(A77="",COUNTBLANK(B77:H77)&gt;0),"Incomplete","Complete"))</f>
        <v/>
      </c>
    </row>
    <row r="78" ht="34" customHeight="1">
      <c r="A78" s="2" t="n"/>
      <c r="B78" s="2" t="n"/>
      <c r="C78" s="2" t="n"/>
      <c r="D78" s="2" t="n"/>
      <c r="E78" s="3" t="n"/>
      <c r="F78" s="3" t="n"/>
      <c r="G78" s="2" t="n"/>
      <c r="H78" s="3" t="n"/>
      <c r="I78" s="4" t="n"/>
      <c r="J78" s="5">
        <f>IF(Q78="","",IF(I78="",IF(IF(ISNUMBER(Assumptions!$B$3),AND(Assumptions!$B$3=INT(Assumptions!$B$3),Assumptions!$B$3&gt;=0),FALSE),Assumptions!$B$3,"Check reminder input"),IF(IF(ISNUMBER(I78),AND(I78=INT(I78),I78&gt;=0),FALSE),I78,"Check reminder input")))</f>
        <v/>
      </c>
      <c r="K78" s="5">
        <f>IF(F78="","",IF(AND(IF(ISNUMBER(F78),AND(F78=INT(F78),F78&gt;=1,F78&lt;=2958465),FALSE),IF(ISNUMBER(Assumptions!$B$2),AND(Assumptions!$B$2=INT(Assumptions!$B$2),Assumptions!$B$2&gt;=1,Assumptions!$B$2&lt;=2958465),FALSE)),F78-Assumptions!$B$2,"Check date input"))</f>
        <v/>
      </c>
      <c r="L78" s="6">
        <f>IF(OR(F78="",J78=""),"",IF(AND(IF(ISNUMBER(F78),AND(F78=INT(F78),F78&gt;=1,F78&lt;=2958465),FALSE),ISNUMBER(J78)),IF(E78="",F78-J78,IF(IF(ISNUMBER(E78),AND(E78=INT(E78),E78&gt;=1,E78&lt;=2958465),FALSE),IF(F78&gt;=E78,F78-J78,"Check date order"),"Check issue date")),"Check date or reminder input"))</f>
        <v/>
      </c>
      <c r="M78" s="7">
        <f>IF(Q78="","",IF(F78="","Missing expiration date",IF(AND(ISNUMBER(J78),ISNUMBER(K78),ISNUMBER(L78)),IF(K78&lt;0,"Past recorded date",IF(K78&lt;=J78,"Within reminder window","Not yet in window")),"Review invalid input")))</f>
        <v/>
      </c>
      <c r="N78" s="2" t="n"/>
      <c r="O78" s="2" t="n"/>
      <c r="P78" s="3" t="n"/>
      <c r="Q78" s="7">
        <f>IF(COUNTA(A78:I78,N78:P78)=0,"",IF(OR(A78="",COUNTBLANK(B78:H78)&gt;0),"Incomplete","Complete"))</f>
        <v/>
      </c>
    </row>
    <row r="79" ht="34" customHeight="1">
      <c r="A79" s="2" t="n"/>
      <c r="B79" s="2" t="n"/>
      <c r="C79" s="2" t="n"/>
      <c r="D79" s="2" t="n"/>
      <c r="E79" s="3" t="n"/>
      <c r="F79" s="3" t="n"/>
      <c r="G79" s="2" t="n"/>
      <c r="H79" s="3" t="n"/>
      <c r="I79" s="4" t="n"/>
      <c r="J79" s="8">
        <f>IF(Q79="","",IF(I79="",IF(IF(ISNUMBER(Assumptions!$B$3),AND(Assumptions!$B$3=INT(Assumptions!$B$3),Assumptions!$B$3&gt;=0),FALSE),Assumptions!$B$3,"Check reminder input"),IF(IF(ISNUMBER(I79),AND(I79=INT(I79),I79&gt;=0),FALSE),I79,"Check reminder input")))</f>
        <v/>
      </c>
      <c r="K79" s="8">
        <f>IF(F79="","",IF(AND(IF(ISNUMBER(F79),AND(F79=INT(F79),F79&gt;=1,F79&lt;=2958465),FALSE),IF(ISNUMBER(Assumptions!$B$2),AND(Assumptions!$B$2=INT(Assumptions!$B$2),Assumptions!$B$2&gt;=1,Assumptions!$B$2&lt;=2958465),FALSE)),F79-Assumptions!$B$2,"Check date input"))</f>
        <v/>
      </c>
      <c r="L79" s="9">
        <f>IF(OR(F79="",J79=""),"",IF(AND(IF(ISNUMBER(F79),AND(F79=INT(F79),F79&gt;=1,F79&lt;=2958465),FALSE),ISNUMBER(J79)),IF(E79="",F79-J79,IF(IF(ISNUMBER(E79),AND(E79=INT(E79),E79&gt;=1,E79&lt;=2958465),FALSE),IF(F79&gt;=E79,F79-J79,"Check date order"),"Check issue date")),"Check date or reminder input"))</f>
        <v/>
      </c>
      <c r="M79" s="10">
        <f>IF(Q79="","",IF(F79="","Missing expiration date",IF(AND(ISNUMBER(J79),ISNUMBER(K79),ISNUMBER(L79)),IF(K79&lt;0,"Past recorded date",IF(K79&lt;=J79,"Within reminder window","Not yet in window")),"Review invalid input")))</f>
        <v/>
      </c>
      <c r="N79" s="2" t="n"/>
      <c r="O79" s="2" t="n"/>
      <c r="P79" s="3" t="n"/>
      <c r="Q79" s="10">
        <f>IF(COUNTA(A79:I79,N79:P79)=0,"",IF(OR(A79="",COUNTBLANK(B79:H79)&gt;0),"Incomplete","Complete"))</f>
        <v/>
      </c>
    </row>
    <row r="80" ht="34" customHeight="1">
      <c r="A80" s="2" t="n"/>
      <c r="B80" s="2" t="n"/>
      <c r="C80" s="2" t="n"/>
      <c r="D80" s="2" t="n"/>
      <c r="E80" s="3" t="n"/>
      <c r="F80" s="3" t="n"/>
      <c r="G80" s="2" t="n"/>
      <c r="H80" s="3" t="n"/>
      <c r="I80" s="4" t="n"/>
      <c r="J80" s="5">
        <f>IF(Q80="","",IF(I80="",IF(IF(ISNUMBER(Assumptions!$B$3),AND(Assumptions!$B$3=INT(Assumptions!$B$3),Assumptions!$B$3&gt;=0),FALSE),Assumptions!$B$3,"Check reminder input"),IF(IF(ISNUMBER(I80),AND(I80=INT(I80),I80&gt;=0),FALSE),I80,"Check reminder input")))</f>
        <v/>
      </c>
      <c r="K80" s="5">
        <f>IF(F80="","",IF(AND(IF(ISNUMBER(F80),AND(F80=INT(F80),F80&gt;=1,F80&lt;=2958465),FALSE),IF(ISNUMBER(Assumptions!$B$2),AND(Assumptions!$B$2=INT(Assumptions!$B$2),Assumptions!$B$2&gt;=1,Assumptions!$B$2&lt;=2958465),FALSE)),F80-Assumptions!$B$2,"Check date input"))</f>
        <v/>
      </c>
      <c r="L80" s="6">
        <f>IF(OR(F80="",J80=""),"",IF(AND(IF(ISNUMBER(F80),AND(F80=INT(F80),F80&gt;=1,F80&lt;=2958465),FALSE),ISNUMBER(J80)),IF(E80="",F80-J80,IF(IF(ISNUMBER(E80),AND(E80=INT(E80),E80&gt;=1,E80&lt;=2958465),FALSE),IF(F80&gt;=E80,F80-J80,"Check date order"),"Check issue date")),"Check date or reminder input"))</f>
        <v/>
      </c>
      <c r="M80" s="7">
        <f>IF(Q80="","",IF(F80="","Missing expiration date",IF(AND(ISNUMBER(J80),ISNUMBER(K80),ISNUMBER(L80)),IF(K80&lt;0,"Past recorded date",IF(K80&lt;=J80,"Within reminder window","Not yet in window")),"Review invalid input")))</f>
        <v/>
      </c>
      <c r="N80" s="2" t="n"/>
      <c r="O80" s="2" t="n"/>
      <c r="P80" s="3" t="n"/>
      <c r="Q80" s="7">
        <f>IF(COUNTA(A80:I80,N80:P80)=0,"",IF(OR(A80="",COUNTBLANK(B80:H80)&gt;0),"Incomplete","Complete"))</f>
        <v/>
      </c>
    </row>
    <row r="81" ht="34" customHeight="1">
      <c r="A81" s="2" t="n"/>
      <c r="B81" s="2" t="n"/>
      <c r="C81" s="2" t="n"/>
      <c r="D81" s="2" t="n"/>
      <c r="E81" s="3" t="n"/>
      <c r="F81" s="3" t="n"/>
      <c r="G81" s="2" t="n"/>
      <c r="H81" s="3" t="n"/>
      <c r="I81" s="4" t="n"/>
      <c r="J81" s="8">
        <f>IF(Q81="","",IF(I81="",IF(IF(ISNUMBER(Assumptions!$B$3),AND(Assumptions!$B$3=INT(Assumptions!$B$3),Assumptions!$B$3&gt;=0),FALSE),Assumptions!$B$3,"Check reminder input"),IF(IF(ISNUMBER(I81),AND(I81=INT(I81),I81&gt;=0),FALSE),I81,"Check reminder input")))</f>
        <v/>
      </c>
      <c r="K81" s="8">
        <f>IF(F81="","",IF(AND(IF(ISNUMBER(F81),AND(F81=INT(F81),F81&gt;=1,F81&lt;=2958465),FALSE),IF(ISNUMBER(Assumptions!$B$2),AND(Assumptions!$B$2=INT(Assumptions!$B$2),Assumptions!$B$2&gt;=1,Assumptions!$B$2&lt;=2958465),FALSE)),F81-Assumptions!$B$2,"Check date input"))</f>
        <v/>
      </c>
      <c r="L81" s="9">
        <f>IF(OR(F81="",J81=""),"",IF(AND(IF(ISNUMBER(F81),AND(F81=INT(F81),F81&gt;=1,F81&lt;=2958465),FALSE),ISNUMBER(J81)),IF(E81="",F81-J81,IF(IF(ISNUMBER(E81),AND(E81=INT(E81),E81&gt;=1,E81&lt;=2958465),FALSE),IF(F81&gt;=E81,F81-J81,"Check date order"),"Check issue date")),"Check date or reminder input"))</f>
        <v/>
      </c>
      <c r="M81" s="10">
        <f>IF(Q81="","",IF(F81="","Missing expiration date",IF(AND(ISNUMBER(J81),ISNUMBER(K81),ISNUMBER(L81)),IF(K81&lt;0,"Past recorded date",IF(K81&lt;=J81,"Within reminder window","Not yet in window")),"Review invalid input")))</f>
        <v/>
      </c>
      <c r="N81" s="2" t="n"/>
      <c r="O81" s="2" t="n"/>
      <c r="P81" s="3" t="n"/>
      <c r="Q81" s="10">
        <f>IF(COUNTA(A81:I81,N81:P81)=0,"",IF(OR(A81="",COUNTBLANK(B81:H81)&gt;0),"Incomplete","Complete"))</f>
        <v/>
      </c>
    </row>
    <row r="82" ht="34" customHeight="1">
      <c r="A82" s="2" t="n"/>
      <c r="B82" s="2" t="n"/>
      <c r="C82" s="2" t="n"/>
      <c r="D82" s="2" t="n"/>
      <c r="E82" s="3" t="n"/>
      <c r="F82" s="3" t="n"/>
      <c r="G82" s="2" t="n"/>
      <c r="H82" s="3" t="n"/>
      <c r="I82" s="4" t="n"/>
      <c r="J82" s="5">
        <f>IF(Q82="","",IF(I82="",IF(IF(ISNUMBER(Assumptions!$B$3),AND(Assumptions!$B$3=INT(Assumptions!$B$3),Assumptions!$B$3&gt;=0),FALSE),Assumptions!$B$3,"Check reminder input"),IF(IF(ISNUMBER(I82),AND(I82=INT(I82),I82&gt;=0),FALSE),I82,"Check reminder input")))</f>
        <v/>
      </c>
      <c r="K82" s="5">
        <f>IF(F82="","",IF(AND(IF(ISNUMBER(F82),AND(F82=INT(F82),F82&gt;=1,F82&lt;=2958465),FALSE),IF(ISNUMBER(Assumptions!$B$2),AND(Assumptions!$B$2=INT(Assumptions!$B$2),Assumptions!$B$2&gt;=1,Assumptions!$B$2&lt;=2958465),FALSE)),F82-Assumptions!$B$2,"Check date input"))</f>
        <v/>
      </c>
      <c r="L82" s="6">
        <f>IF(OR(F82="",J82=""),"",IF(AND(IF(ISNUMBER(F82),AND(F82=INT(F82),F82&gt;=1,F82&lt;=2958465),FALSE),ISNUMBER(J82)),IF(E82="",F82-J82,IF(IF(ISNUMBER(E82),AND(E82=INT(E82),E82&gt;=1,E82&lt;=2958465),FALSE),IF(F82&gt;=E82,F82-J82,"Check date order"),"Check issue date")),"Check date or reminder input"))</f>
        <v/>
      </c>
      <c r="M82" s="7">
        <f>IF(Q82="","",IF(F82="","Missing expiration date",IF(AND(ISNUMBER(J82),ISNUMBER(K82),ISNUMBER(L82)),IF(K82&lt;0,"Past recorded date",IF(K82&lt;=J82,"Within reminder window","Not yet in window")),"Review invalid input")))</f>
        <v/>
      </c>
      <c r="N82" s="2" t="n"/>
      <c r="O82" s="2" t="n"/>
      <c r="P82" s="3" t="n"/>
      <c r="Q82" s="7">
        <f>IF(COUNTA(A82:I82,N82:P82)=0,"",IF(OR(A82="",COUNTBLANK(B82:H82)&gt;0),"Incomplete","Complete"))</f>
        <v/>
      </c>
    </row>
    <row r="83" ht="34" customHeight="1">
      <c r="A83" s="2" t="n"/>
      <c r="B83" s="2" t="n"/>
      <c r="C83" s="2" t="n"/>
      <c r="D83" s="2" t="n"/>
      <c r="E83" s="3" t="n"/>
      <c r="F83" s="3" t="n"/>
      <c r="G83" s="2" t="n"/>
      <c r="H83" s="3" t="n"/>
      <c r="I83" s="4" t="n"/>
      <c r="J83" s="8">
        <f>IF(Q83="","",IF(I83="",IF(IF(ISNUMBER(Assumptions!$B$3),AND(Assumptions!$B$3=INT(Assumptions!$B$3),Assumptions!$B$3&gt;=0),FALSE),Assumptions!$B$3,"Check reminder input"),IF(IF(ISNUMBER(I83),AND(I83=INT(I83),I83&gt;=0),FALSE),I83,"Check reminder input")))</f>
        <v/>
      </c>
      <c r="K83" s="8">
        <f>IF(F83="","",IF(AND(IF(ISNUMBER(F83),AND(F83=INT(F83),F83&gt;=1,F83&lt;=2958465),FALSE),IF(ISNUMBER(Assumptions!$B$2),AND(Assumptions!$B$2=INT(Assumptions!$B$2),Assumptions!$B$2&gt;=1,Assumptions!$B$2&lt;=2958465),FALSE)),F83-Assumptions!$B$2,"Check date input"))</f>
        <v/>
      </c>
      <c r="L83" s="9">
        <f>IF(OR(F83="",J83=""),"",IF(AND(IF(ISNUMBER(F83),AND(F83=INT(F83),F83&gt;=1,F83&lt;=2958465),FALSE),ISNUMBER(J83)),IF(E83="",F83-J83,IF(IF(ISNUMBER(E83),AND(E83=INT(E83),E83&gt;=1,E83&lt;=2958465),FALSE),IF(F83&gt;=E83,F83-J83,"Check date order"),"Check issue date")),"Check date or reminder input"))</f>
        <v/>
      </c>
      <c r="M83" s="10">
        <f>IF(Q83="","",IF(F83="","Missing expiration date",IF(AND(ISNUMBER(J83),ISNUMBER(K83),ISNUMBER(L83)),IF(K83&lt;0,"Past recorded date",IF(K83&lt;=J83,"Within reminder window","Not yet in window")),"Review invalid input")))</f>
        <v/>
      </c>
      <c r="N83" s="2" t="n"/>
      <c r="O83" s="2" t="n"/>
      <c r="P83" s="3" t="n"/>
      <c r="Q83" s="10">
        <f>IF(COUNTA(A83:I83,N83:P83)=0,"",IF(OR(A83="",COUNTBLANK(B83:H83)&gt;0),"Incomplete","Complete"))</f>
        <v/>
      </c>
    </row>
    <row r="84" ht="34" customHeight="1">
      <c r="A84" s="2" t="n"/>
      <c r="B84" s="2" t="n"/>
      <c r="C84" s="2" t="n"/>
      <c r="D84" s="2" t="n"/>
      <c r="E84" s="3" t="n"/>
      <c r="F84" s="3" t="n"/>
      <c r="G84" s="2" t="n"/>
      <c r="H84" s="3" t="n"/>
      <c r="I84" s="4" t="n"/>
      <c r="J84" s="5">
        <f>IF(Q84="","",IF(I84="",IF(IF(ISNUMBER(Assumptions!$B$3),AND(Assumptions!$B$3=INT(Assumptions!$B$3),Assumptions!$B$3&gt;=0),FALSE),Assumptions!$B$3,"Check reminder input"),IF(IF(ISNUMBER(I84),AND(I84=INT(I84),I84&gt;=0),FALSE),I84,"Check reminder input")))</f>
        <v/>
      </c>
      <c r="K84" s="5">
        <f>IF(F84="","",IF(AND(IF(ISNUMBER(F84),AND(F84=INT(F84),F84&gt;=1,F84&lt;=2958465),FALSE),IF(ISNUMBER(Assumptions!$B$2),AND(Assumptions!$B$2=INT(Assumptions!$B$2),Assumptions!$B$2&gt;=1,Assumptions!$B$2&lt;=2958465),FALSE)),F84-Assumptions!$B$2,"Check date input"))</f>
        <v/>
      </c>
      <c r="L84" s="6">
        <f>IF(OR(F84="",J84=""),"",IF(AND(IF(ISNUMBER(F84),AND(F84=INT(F84),F84&gt;=1,F84&lt;=2958465),FALSE),ISNUMBER(J84)),IF(E84="",F84-J84,IF(IF(ISNUMBER(E84),AND(E84=INT(E84),E84&gt;=1,E84&lt;=2958465),FALSE),IF(F84&gt;=E84,F84-J84,"Check date order"),"Check issue date")),"Check date or reminder input"))</f>
        <v/>
      </c>
      <c r="M84" s="7">
        <f>IF(Q84="","",IF(F84="","Missing expiration date",IF(AND(ISNUMBER(J84),ISNUMBER(K84),ISNUMBER(L84)),IF(K84&lt;0,"Past recorded date",IF(K84&lt;=J84,"Within reminder window","Not yet in window")),"Review invalid input")))</f>
        <v/>
      </c>
      <c r="N84" s="2" t="n"/>
      <c r="O84" s="2" t="n"/>
      <c r="P84" s="3" t="n"/>
      <c r="Q84" s="7">
        <f>IF(COUNTA(A84:I84,N84:P84)=0,"",IF(OR(A84="",COUNTBLANK(B84:H84)&gt;0),"Incomplete","Complete"))</f>
        <v/>
      </c>
    </row>
    <row r="85" ht="34" customHeight="1">
      <c r="A85" s="2" t="n"/>
      <c r="B85" s="2" t="n"/>
      <c r="C85" s="2" t="n"/>
      <c r="D85" s="2" t="n"/>
      <c r="E85" s="3" t="n"/>
      <c r="F85" s="3" t="n"/>
      <c r="G85" s="2" t="n"/>
      <c r="H85" s="3" t="n"/>
      <c r="I85" s="4" t="n"/>
      <c r="J85" s="8">
        <f>IF(Q85="","",IF(I85="",IF(IF(ISNUMBER(Assumptions!$B$3),AND(Assumptions!$B$3=INT(Assumptions!$B$3),Assumptions!$B$3&gt;=0),FALSE),Assumptions!$B$3,"Check reminder input"),IF(IF(ISNUMBER(I85),AND(I85=INT(I85),I85&gt;=0),FALSE),I85,"Check reminder input")))</f>
        <v/>
      </c>
      <c r="K85" s="8">
        <f>IF(F85="","",IF(AND(IF(ISNUMBER(F85),AND(F85=INT(F85),F85&gt;=1,F85&lt;=2958465),FALSE),IF(ISNUMBER(Assumptions!$B$2),AND(Assumptions!$B$2=INT(Assumptions!$B$2),Assumptions!$B$2&gt;=1,Assumptions!$B$2&lt;=2958465),FALSE)),F85-Assumptions!$B$2,"Check date input"))</f>
        <v/>
      </c>
      <c r="L85" s="9">
        <f>IF(OR(F85="",J85=""),"",IF(AND(IF(ISNUMBER(F85),AND(F85=INT(F85),F85&gt;=1,F85&lt;=2958465),FALSE),ISNUMBER(J85)),IF(E85="",F85-J85,IF(IF(ISNUMBER(E85),AND(E85=INT(E85),E85&gt;=1,E85&lt;=2958465),FALSE),IF(F85&gt;=E85,F85-J85,"Check date order"),"Check issue date")),"Check date or reminder input"))</f>
        <v/>
      </c>
      <c r="M85" s="10">
        <f>IF(Q85="","",IF(F85="","Missing expiration date",IF(AND(ISNUMBER(J85),ISNUMBER(K85),ISNUMBER(L85)),IF(K85&lt;0,"Past recorded date",IF(K85&lt;=J85,"Within reminder window","Not yet in window")),"Review invalid input")))</f>
        <v/>
      </c>
      <c r="N85" s="2" t="n"/>
      <c r="O85" s="2" t="n"/>
      <c r="P85" s="3" t="n"/>
      <c r="Q85" s="10">
        <f>IF(COUNTA(A85:I85,N85:P85)=0,"",IF(OR(A85="",COUNTBLANK(B85:H85)&gt;0),"Incomplete","Complete"))</f>
        <v/>
      </c>
    </row>
    <row r="86" ht="34" customHeight="1">
      <c r="A86" s="2" t="n"/>
      <c r="B86" s="2" t="n"/>
      <c r="C86" s="2" t="n"/>
      <c r="D86" s="2" t="n"/>
      <c r="E86" s="3" t="n"/>
      <c r="F86" s="3" t="n"/>
      <c r="G86" s="2" t="n"/>
      <c r="H86" s="3" t="n"/>
      <c r="I86" s="4" t="n"/>
      <c r="J86" s="5">
        <f>IF(Q86="","",IF(I86="",IF(IF(ISNUMBER(Assumptions!$B$3),AND(Assumptions!$B$3=INT(Assumptions!$B$3),Assumptions!$B$3&gt;=0),FALSE),Assumptions!$B$3,"Check reminder input"),IF(IF(ISNUMBER(I86),AND(I86=INT(I86),I86&gt;=0),FALSE),I86,"Check reminder input")))</f>
        <v/>
      </c>
      <c r="K86" s="5">
        <f>IF(F86="","",IF(AND(IF(ISNUMBER(F86),AND(F86=INT(F86),F86&gt;=1,F86&lt;=2958465),FALSE),IF(ISNUMBER(Assumptions!$B$2),AND(Assumptions!$B$2=INT(Assumptions!$B$2),Assumptions!$B$2&gt;=1,Assumptions!$B$2&lt;=2958465),FALSE)),F86-Assumptions!$B$2,"Check date input"))</f>
        <v/>
      </c>
      <c r="L86" s="6">
        <f>IF(OR(F86="",J86=""),"",IF(AND(IF(ISNUMBER(F86),AND(F86=INT(F86),F86&gt;=1,F86&lt;=2958465),FALSE),ISNUMBER(J86)),IF(E86="",F86-J86,IF(IF(ISNUMBER(E86),AND(E86=INT(E86),E86&gt;=1,E86&lt;=2958465),FALSE),IF(F86&gt;=E86,F86-J86,"Check date order"),"Check issue date")),"Check date or reminder input"))</f>
        <v/>
      </c>
      <c r="M86" s="7">
        <f>IF(Q86="","",IF(F86="","Missing expiration date",IF(AND(ISNUMBER(J86),ISNUMBER(K86),ISNUMBER(L86)),IF(K86&lt;0,"Past recorded date",IF(K86&lt;=J86,"Within reminder window","Not yet in window")),"Review invalid input")))</f>
        <v/>
      </c>
      <c r="N86" s="2" t="n"/>
      <c r="O86" s="2" t="n"/>
      <c r="P86" s="3" t="n"/>
      <c r="Q86" s="7">
        <f>IF(COUNTA(A86:I86,N86:P86)=0,"",IF(OR(A86="",COUNTBLANK(B86:H86)&gt;0),"Incomplete","Complete"))</f>
        <v/>
      </c>
    </row>
    <row r="87" ht="34" customHeight="1">
      <c r="A87" s="2" t="n"/>
      <c r="B87" s="2" t="n"/>
      <c r="C87" s="2" t="n"/>
      <c r="D87" s="2" t="n"/>
      <c r="E87" s="3" t="n"/>
      <c r="F87" s="3" t="n"/>
      <c r="G87" s="2" t="n"/>
      <c r="H87" s="3" t="n"/>
      <c r="I87" s="4" t="n"/>
      <c r="J87" s="8">
        <f>IF(Q87="","",IF(I87="",IF(IF(ISNUMBER(Assumptions!$B$3),AND(Assumptions!$B$3=INT(Assumptions!$B$3),Assumptions!$B$3&gt;=0),FALSE),Assumptions!$B$3,"Check reminder input"),IF(IF(ISNUMBER(I87),AND(I87=INT(I87),I87&gt;=0),FALSE),I87,"Check reminder input")))</f>
        <v/>
      </c>
      <c r="K87" s="8">
        <f>IF(F87="","",IF(AND(IF(ISNUMBER(F87),AND(F87=INT(F87),F87&gt;=1,F87&lt;=2958465),FALSE),IF(ISNUMBER(Assumptions!$B$2),AND(Assumptions!$B$2=INT(Assumptions!$B$2),Assumptions!$B$2&gt;=1,Assumptions!$B$2&lt;=2958465),FALSE)),F87-Assumptions!$B$2,"Check date input"))</f>
        <v/>
      </c>
      <c r="L87" s="9">
        <f>IF(OR(F87="",J87=""),"",IF(AND(IF(ISNUMBER(F87),AND(F87=INT(F87),F87&gt;=1,F87&lt;=2958465),FALSE),ISNUMBER(J87)),IF(E87="",F87-J87,IF(IF(ISNUMBER(E87),AND(E87=INT(E87),E87&gt;=1,E87&lt;=2958465),FALSE),IF(F87&gt;=E87,F87-J87,"Check date order"),"Check issue date")),"Check date or reminder input"))</f>
        <v/>
      </c>
      <c r="M87" s="10">
        <f>IF(Q87="","",IF(F87="","Missing expiration date",IF(AND(ISNUMBER(J87),ISNUMBER(K87),ISNUMBER(L87)),IF(K87&lt;0,"Past recorded date",IF(K87&lt;=J87,"Within reminder window","Not yet in window")),"Review invalid input")))</f>
        <v/>
      </c>
      <c r="N87" s="2" t="n"/>
      <c r="O87" s="2" t="n"/>
      <c r="P87" s="3" t="n"/>
      <c r="Q87" s="10">
        <f>IF(COUNTA(A87:I87,N87:P87)=0,"",IF(OR(A87="",COUNTBLANK(B87:H87)&gt;0),"Incomplete","Complete"))</f>
        <v/>
      </c>
    </row>
    <row r="88" ht="34" customHeight="1">
      <c r="A88" s="2" t="n"/>
      <c r="B88" s="2" t="n"/>
      <c r="C88" s="2" t="n"/>
      <c r="D88" s="2" t="n"/>
      <c r="E88" s="3" t="n"/>
      <c r="F88" s="3" t="n"/>
      <c r="G88" s="2" t="n"/>
      <c r="H88" s="3" t="n"/>
      <c r="I88" s="4" t="n"/>
      <c r="J88" s="5">
        <f>IF(Q88="","",IF(I88="",IF(IF(ISNUMBER(Assumptions!$B$3),AND(Assumptions!$B$3=INT(Assumptions!$B$3),Assumptions!$B$3&gt;=0),FALSE),Assumptions!$B$3,"Check reminder input"),IF(IF(ISNUMBER(I88),AND(I88=INT(I88),I88&gt;=0),FALSE),I88,"Check reminder input")))</f>
        <v/>
      </c>
      <c r="K88" s="5">
        <f>IF(F88="","",IF(AND(IF(ISNUMBER(F88),AND(F88=INT(F88),F88&gt;=1,F88&lt;=2958465),FALSE),IF(ISNUMBER(Assumptions!$B$2),AND(Assumptions!$B$2=INT(Assumptions!$B$2),Assumptions!$B$2&gt;=1,Assumptions!$B$2&lt;=2958465),FALSE)),F88-Assumptions!$B$2,"Check date input"))</f>
        <v/>
      </c>
      <c r="L88" s="6">
        <f>IF(OR(F88="",J88=""),"",IF(AND(IF(ISNUMBER(F88),AND(F88=INT(F88),F88&gt;=1,F88&lt;=2958465),FALSE),ISNUMBER(J88)),IF(E88="",F88-J88,IF(IF(ISNUMBER(E88),AND(E88=INT(E88),E88&gt;=1,E88&lt;=2958465),FALSE),IF(F88&gt;=E88,F88-J88,"Check date order"),"Check issue date")),"Check date or reminder input"))</f>
        <v/>
      </c>
      <c r="M88" s="7">
        <f>IF(Q88="","",IF(F88="","Missing expiration date",IF(AND(ISNUMBER(J88),ISNUMBER(K88),ISNUMBER(L88)),IF(K88&lt;0,"Past recorded date",IF(K88&lt;=J88,"Within reminder window","Not yet in window")),"Review invalid input")))</f>
        <v/>
      </c>
      <c r="N88" s="2" t="n"/>
      <c r="O88" s="2" t="n"/>
      <c r="P88" s="3" t="n"/>
      <c r="Q88" s="7">
        <f>IF(COUNTA(A88:I88,N88:P88)=0,"",IF(OR(A88="",COUNTBLANK(B88:H88)&gt;0),"Incomplete","Complete"))</f>
        <v/>
      </c>
    </row>
    <row r="89" ht="34" customHeight="1">
      <c r="A89" s="2" t="n"/>
      <c r="B89" s="2" t="n"/>
      <c r="C89" s="2" t="n"/>
      <c r="D89" s="2" t="n"/>
      <c r="E89" s="3" t="n"/>
      <c r="F89" s="3" t="n"/>
      <c r="G89" s="2" t="n"/>
      <c r="H89" s="3" t="n"/>
      <c r="I89" s="4" t="n"/>
      <c r="J89" s="8">
        <f>IF(Q89="","",IF(I89="",IF(IF(ISNUMBER(Assumptions!$B$3),AND(Assumptions!$B$3=INT(Assumptions!$B$3),Assumptions!$B$3&gt;=0),FALSE),Assumptions!$B$3,"Check reminder input"),IF(IF(ISNUMBER(I89),AND(I89=INT(I89),I89&gt;=0),FALSE),I89,"Check reminder input")))</f>
        <v/>
      </c>
      <c r="K89" s="8">
        <f>IF(F89="","",IF(AND(IF(ISNUMBER(F89),AND(F89=INT(F89),F89&gt;=1,F89&lt;=2958465),FALSE),IF(ISNUMBER(Assumptions!$B$2),AND(Assumptions!$B$2=INT(Assumptions!$B$2),Assumptions!$B$2&gt;=1,Assumptions!$B$2&lt;=2958465),FALSE)),F89-Assumptions!$B$2,"Check date input"))</f>
        <v/>
      </c>
      <c r="L89" s="9">
        <f>IF(OR(F89="",J89=""),"",IF(AND(IF(ISNUMBER(F89),AND(F89=INT(F89),F89&gt;=1,F89&lt;=2958465),FALSE),ISNUMBER(J89)),IF(E89="",F89-J89,IF(IF(ISNUMBER(E89),AND(E89=INT(E89),E89&gt;=1,E89&lt;=2958465),FALSE),IF(F89&gt;=E89,F89-J89,"Check date order"),"Check issue date")),"Check date or reminder input"))</f>
        <v/>
      </c>
      <c r="M89" s="10">
        <f>IF(Q89="","",IF(F89="","Missing expiration date",IF(AND(ISNUMBER(J89),ISNUMBER(K89),ISNUMBER(L89)),IF(K89&lt;0,"Past recorded date",IF(K89&lt;=J89,"Within reminder window","Not yet in window")),"Review invalid input")))</f>
        <v/>
      </c>
      <c r="N89" s="2" t="n"/>
      <c r="O89" s="2" t="n"/>
      <c r="P89" s="3" t="n"/>
      <c r="Q89" s="10">
        <f>IF(COUNTA(A89:I89,N89:P89)=0,"",IF(OR(A89="",COUNTBLANK(B89:H89)&gt;0),"Incomplete","Complete"))</f>
        <v/>
      </c>
    </row>
    <row r="90" ht="34" customHeight="1">
      <c r="A90" s="2" t="n"/>
      <c r="B90" s="2" t="n"/>
      <c r="C90" s="2" t="n"/>
      <c r="D90" s="2" t="n"/>
      <c r="E90" s="3" t="n"/>
      <c r="F90" s="3" t="n"/>
      <c r="G90" s="2" t="n"/>
      <c r="H90" s="3" t="n"/>
      <c r="I90" s="4" t="n"/>
      <c r="J90" s="5">
        <f>IF(Q90="","",IF(I90="",IF(IF(ISNUMBER(Assumptions!$B$3),AND(Assumptions!$B$3=INT(Assumptions!$B$3),Assumptions!$B$3&gt;=0),FALSE),Assumptions!$B$3,"Check reminder input"),IF(IF(ISNUMBER(I90),AND(I90=INT(I90),I90&gt;=0),FALSE),I90,"Check reminder input")))</f>
        <v/>
      </c>
      <c r="K90" s="5">
        <f>IF(F90="","",IF(AND(IF(ISNUMBER(F90),AND(F90=INT(F90),F90&gt;=1,F90&lt;=2958465),FALSE),IF(ISNUMBER(Assumptions!$B$2),AND(Assumptions!$B$2=INT(Assumptions!$B$2),Assumptions!$B$2&gt;=1,Assumptions!$B$2&lt;=2958465),FALSE)),F90-Assumptions!$B$2,"Check date input"))</f>
        <v/>
      </c>
      <c r="L90" s="6">
        <f>IF(OR(F90="",J90=""),"",IF(AND(IF(ISNUMBER(F90),AND(F90=INT(F90),F90&gt;=1,F90&lt;=2958465),FALSE),ISNUMBER(J90)),IF(E90="",F90-J90,IF(IF(ISNUMBER(E90),AND(E90=INT(E90),E90&gt;=1,E90&lt;=2958465),FALSE),IF(F90&gt;=E90,F90-J90,"Check date order"),"Check issue date")),"Check date or reminder input"))</f>
        <v/>
      </c>
      <c r="M90" s="7">
        <f>IF(Q90="","",IF(F90="","Missing expiration date",IF(AND(ISNUMBER(J90),ISNUMBER(K90),ISNUMBER(L90)),IF(K90&lt;0,"Past recorded date",IF(K90&lt;=J90,"Within reminder window","Not yet in window")),"Review invalid input")))</f>
        <v/>
      </c>
      <c r="N90" s="2" t="n"/>
      <c r="O90" s="2" t="n"/>
      <c r="P90" s="3" t="n"/>
      <c r="Q90" s="7">
        <f>IF(COUNTA(A90:I90,N90:P90)=0,"",IF(OR(A90="",COUNTBLANK(B90:H90)&gt;0),"Incomplete","Complete"))</f>
        <v/>
      </c>
    </row>
    <row r="91" ht="34" customHeight="1">
      <c r="A91" s="2" t="n"/>
      <c r="B91" s="2" t="n"/>
      <c r="C91" s="2" t="n"/>
      <c r="D91" s="2" t="n"/>
      <c r="E91" s="3" t="n"/>
      <c r="F91" s="3" t="n"/>
      <c r="G91" s="2" t="n"/>
      <c r="H91" s="3" t="n"/>
      <c r="I91" s="4" t="n"/>
      <c r="J91" s="8">
        <f>IF(Q91="","",IF(I91="",IF(IF(ISNUMBER(Assumptions!$B$3),AND(Assumptions!$B$3=INT(Assumptions!$B$3),Assumptions!$B$3&gt;=0),FALSE),Assumptions!$B$3,"Check reminder input"),IF(IF(ISNUMBER(I91),AND(I91=INT(I91),I91&gt;=0),FALSE),I91,"Check reminder input")))</f>
        <v/>
      </c>
      <c r="K91" s="8">
        <f>IF(F91="","",IF(AND(IF(ISNUMBER(F91),AND(F91=INT(F91),F91&gt;=1,F91&lt;=2958465),FALSE),IF(ISNUMBER(Assumptions!$B$2),AND(Assumptions!$B$2=INT(Assumptions!$B$2),Assumptions!$B$2&gt;=1,Assumptions!$B$2&lt;=2958465),FALSE)),F91-Assumptions!$B$2,"Check date input"))</f>
        <v/>
      </c>
      <c r="L91" s="9">
        <f>IF(OR(F91="",J91=""),"",IF(AND(IF(ISNUMBER(F91),AND(F91=INT(F91),F91&gt;=1,F91&lt;=2958465),FALSE),ISNUMBER(J91)),IF(E91="",F91-J91,IF(IF(ISNUMBER(E91),AND(E91=INT(E91),E91&gt;=1,E91&lt;=2958465),FALSE),IF(F91&gt;=E91,F91-J91,"Check date order"),"Check issue date")),"Check date or reminder input"))</f>
        <v/>
      </c>
      <c r="M91" s="10">
        <f>IF(Q91="","",IF(F91="","Missing expiration date",IF(AND(ISNUMBER(J91),ISNUMBER(K91),ISNUMBER(L91)),IF(K91&lt;0,"Past recorded date",IF(K91&lt;=J91,"Within reminder window","Not yet in window")),"Review invalid input")))</f>
        <v/>
      </c>
      <c r="N91" s="2" t="n"/>
      <c r="O91" s="2" t="n"/>
      <c r="P91" s="3" t="n"/>
      <c r="Q91" s="10">
        <f>IF(COUNTA(A91:I91,N91:P91)=0,"",IF(OR(A91="",COUNTBLANK(B91:H91)&gt;0),"Incomplete","Complete"))</f>
        <v/>
      </c>
    </row>
    <row r="92" ht="34" customHeight="1">
      <c r="A92" s="2" t="n"/>
      <c r="B92" s="2" t="n"/>
      <c r="C92" s="2" t="n"/>
      <c r="D92" s="2" t="n"/>
      <c r="E92" s="3" t="n"/>
      <c r="F92" s="3" t="n"/>
      <c r="G92" s="2" t="n"/>
      <c r="H92" s="3" t="n"/>
      <c r="I92" s="4" t="n"/>
      <c r="J92" s="5">
        <f>IF(Q92="","",IF(I92="",IF(IF(ISNUMBER(Assumptions!$B$3),AND(Assumptions!$B$3=INT(Assumptions!$B$3),Assumptions!$B$3&gt;=0),FALSE),Assumptions!$B$3,"Check reminder input"),IF(IF(ISNUMBER(I92),AND(I92=INT(I92),I92&gt;=0),FALSE),I92,"Check reminder input")))</f>
        <v/>
      </c>
      <c r="K92" s="5">
        <f>IF(F92="","",IF(AND(IF(ISNUMBER(F92),AND(F92=INT(F92),F92&gt;=1,F92&lt;=2958465),FALSE),IF(ISNUMBER(Assumptions!$B$2),AND(Assumptions!$B$2=INT(Assumptions!$B$2),Assumptions!$B$2&gt;=1,Assumptions!$B$2&lt;=2958465),FALSE)),F92-Assumptions!$B$2,"Check date input"))</f>
        <v/>
      </c>
      <c r="L92" s="6">
        <f>IF(OR(F92="",J92=""),"",IF(AND(IF(ISNUMBER(F92),AND(F92=INT(F92),F92&gt;=1,F92&lt;=2958465),FALSE),ISNUMBER(J92)),IF(E92="",F92-J92,IF(IF(ISNUMBER(E92),AND(E92=INT(E92),E92&gt;=1,E92&lt;=2958465),FALSE),IF(F92&gt;=E92,F92-J92,"Check date order"),"Check issue date")),"Check date or reminder input"))</f>
        <v/>
      </c>
      <c r="M92" s="7">
        <f>IF(Q92="","",IF(F92="","Missing expiration date",IF(AND(ISNUMBER(J92),ISNUMBER(K92),ISNUMBER(L92)),IF(K92&lt;0,"Past recorded date",IF(K92&lt;=J92,"Within reminder window","Not yet in window")),"Review invalid input")))</f>
        <v/>
      </c>
      <c r="N92" s="2" t="n"/>
      <c r="O92" s="2" t="n"/>
      <c r="P92" s="3" t="n"/>
      <c r="Q92" s="7">
        <f>IF(COUNTA(A92:I92,N92:P92)=0,"",IF(OR(A92="",COUNTBLANK(B92:H92)&gt;0),"Incomplete","Complete"))</f>
        <v/>
      </c>
    </row>
    <row r="93" ht="34" customHeight="1">
      <c r="A93" s="2" t="n"/>
      <c r="B93" s="2" t="n"/>
      <c r="C93" s="2" t="n"/>
      <c r="D93" s="2" t="n"/>
      <c r="E93" s="3" t="n"/>
      <c r="F93" s="3" t="n"/>
      <c r="G93" s="2" t="n"/>
      <c r="H93" s="3" t="n"/>
      <c r="I93" s="4" t="n"/>
      <c r="J93" s="8">
        <f>IF(Q93="","",IF(I93="",IF(IF(ISNUMBER(Assumptions!$B$3),AND(Assumptions!$B$3=INT(Assumptions!$B$3),Assumptions!$B$3&gt;=0),FALSE),Assumptions!$B$3,"Check reminder input"),IF(IF(ISNUMBER(I93),AND(I93=INT(I93),I93&gt;=0),FALSE),I93,"Check reminder input")))</f>
        <v/>
      </c>
      <c r="K93" s="8">
        <f>IF(F93="","",IF(AND(IF(ISNUMBER(F93),AND(F93=INT(F93),F93&gt;=1,F93&lt;=2958465),FALSE),IF(ISNUMBER(Assumptions!$B$2),AND(Assumptions!$B$2=INT(Assumptions!$B$2),Assumptions!$B$2&gt;=1,Assumptions!$B$2&lt;=2958465),FALSE)),F93-Assumptions!$B$2,"Check date input"))</f>
        <v/>
      </c>
      <c r="L93" s="9">
        <f>IF(OR(F93="",J93=""),"",IF(AND(IF(ISNUMBER(F93),AND(F93=INT(F93),F93&gt;=1,F93&lt;=2958465),FALSE),ISNUMBER(J93)),IF(E93="",F93-J93,IF(IF(ISNUMBER(E93),AND(E93=INT(E93),E93&gt;=1,E93&lt;=2958465),FALSE),IF(F93&gt;=E93,F93-J93,"Check date order"),"Check issue date")),"Check date or reminder input"))</f>
        <v/>
      </c>
      <c r="M93" s="10">
        <f>IF(Q93="","",IF(F93="","Missing expiration date",IF(AND(ISNUMBER(J93),ISNUMBER(K93),ISNUMBER(L93)),IF(K93&lt;0,"Past recorded date",IF(K93&lt;=J93,"Within reminder window","Not yet in window")),"Review invalid input")))</f>
        <v/>
      </c>
      <c r="N93" s="2" t="n"/>
      <c r="O93" s="2" t="n"/>
      <c r="P93" s="3" t="n"/>
      <c r="Q93" s="10">
        <f>IF(COUNTA(A93:I93,N93:P93)=0,"",IF(OR(A93="",COUNTBLANK(B93:H93)&gt;0),"Incomplete","Complete"))</f>
        <v/>
      </c>
    </row>
    <row r="94" ht="34" customHeight="1">
      <c r="A94" s="2" t="n"/>
      <c r="B94" s="2" t="n"/>
      <c r="C94" s="2" t="n"/>
      <c r="D94" s="2" t="n"/>
      <c r="E94" s="3" t="n"/>
      <c r="F94" s="3" t="n"/>
      <c r="G94" s="2" t="n"/>
      <c r="H94" s="3" t="n"/>
      <c r="I94" s="4" t="n"/>
      <c r="J94" s="5">
        <f>IF(Q94="","",IF(I94="",IF(IF(ISNUMBER(Assumptions!$B$3),AND(Assumptions!$B$3=INT(Assumptions!$B$3),Assumptions!$B$3&gt;=0),FALSE),Assumptions!$B$3,"Check reminder input"),IF(IF(ISNUMBER(I94),AND(I94=INT(I94),I94&gt;=0),FALSE),I94,"Check reminder input")))</f>
        <v/>
      </c>
      <c r="K94" s="5">
        <f>IF(F94="","",IF(AND(IF(ISNUMBER(F94),AND(F94=INT(F94),F94&gt;=1,F94&lt;=2958465),FALSE),IF(ISNUMBER(Assumptions!$B$2),AND(Assumptions!$B$2=INT(Assumptions!$B$2),Assumptions!$B$2&gt;=1,Assumptions!$B$2&lt;=2958465),FALSE)),F94-Assumptions!$B$2,"Check date input"))</f>
        <v/>
      </c>
      <c r="L94" s="6">
        <f>IF(OR(F94="",J94=""),"",IF(AND(IF(ISNUMBER(F94),AND(F94=INT(F94),F94&gt;=1,F94&lt;=2958465),FALSE),ISNUMBER(J94)),IF(E94="",F94-J94,IF(IF(ISNUMBER(E94),AND(E94=INT(E94),E94&gt;=1,E94&lt;=2958465),FALSE),IF(F94&gt;=E94,F94-J94,"Check date order"),"Check issue date")),"Check date or reminder input"))</f>
        <v/>
      </c>
      <c r="M94" s="7">
        <f>IF(Q94="","",IF(F94="","Missing expiration date",IF(AND(ISNUMBER(J94),ISNUMBER(K94),ISNUMBER(L94)),IF(K94&lt;0,"Past recorded date",IF(K94&lt;=J94,"Within reminder window","Not yet in window")),"Review invalid input")))</f>
        <v/>
      </c>
      <c r="N94" s="2" t="n"/>
      <c r="O94" s="2" t="n"/>
      <c r="P94" s="3" t="n"/>
      <c r="Q94" s="7">
        <f>IF(COUNTA(A94:I94,N94:P94)=0,"",IF(OR(A94="",COUNTBLANK(B94:H94)&gt;0),"Incomplete","Complete"))</f>
        <v/>
      </c>
    </row>
    <row r="95" ht="34" customHeight="1">
      <c r="A95" s="2" t="n"/>
      <c r="B95" s="2" t="n"/>
      <c r="C95" s="2" t="n"/>
      <c r="D95" s="2" t="n"/>
      <c r="E95" s="3" t="n"/>
      <c r="F95" s="3" t="n"/>
      <c r="G95" s="2" t="n"/>
      <c r="H95" s="3" t="n"/>
      <c r="I95" s="4" t="n"/>
      <c r="J95" s="8">
        <f>IF(Q95="","",IF(I95="",IF(IF(ISNUMBER(Assumptions!$B$3),AND(Assumptions!$B$3=INT(Assumptions!$B$3),Assumptions!$B$3&gt;=0),FALSE),Assumptions!$B$3,"Check reminder input"),IF(IF(ISNUMBER(I95),AND(I95=INT(I95),I95&gt;=0),FALSE),I95,"Check reminder input")))</f>
        <v/>
      </c>
      <c r="K95" s="8">
        <f>IF(F95="","",IF(AND(IF(ISNUMBER(F95),AND(F95=INT(F95),F95&gt;=1,F95&lt;=2958465),FALSE),IF(ISNUMBER(Assumptions!$B$2),AND(Assumptions!$B$2=INT(Assumptions!$B$2),Assumptions!$B$2&gt;=1,Assumptions!$B$2&lt;=2958465),FALSE)),F95-Assumptions!$B$2,"Check date input"))</f>
        <v/>
      </c>
      <c r="L95" s="9">
        <f>IF(OR(F95="",J95=""),"",IF(AND(IF(ISNUMBER(F95),AND(F95=INT(F95),F95&gt;=1,F95&lt;=2958465),FALSE),ISNUMBER(J95)),IF(E95="",F95-J95,IF(IF(ISNUMBER(E95),AND(E95=INT(E95),E95&gt;=1,E95&lt;=2958465),FALSE),IF(F95&gt;=E95,F95-J95,"Check date order"),"Check issue date")),"Check date or reminder input"))</f>
        <v/>
      </c>
      <c r="M95" s="10">
        <f>IF(Q95="","",IF(F95="","Missing expiration date",IF(AND(ISNUMBER(J95),ISNUMBER(K95),ISNUMBER(L95)),IF(K95&lt;0,"Past recorded date",IF(K95&lt;=J95,"Within reminder window","Not yet in window")),"Review invalid input")))</f>
        <v/>
      </c>
      <c r="N95" s="2" t="n"/>
      <c r="O95" s="2" t="n"/>
      <c r="P95" s="3" t="n"/>
      <c r="Q95" s="10">
        <f>IF(COUNTA(A95:I95,N95:P95)=0,"",IF(OR(A95="",COUNTBLANK(B95:H95)&gt;0),"Incomplete","Complete"))</f>
        <v/>
      </c>
    </row>
    <row r="96" ht="34" customHeight="1">
      <c r="A96" s="2" t="n"/>
      <c r="B96" s="2" t="n"/>
      <c r="C96" s="2" t="n"/>
      <c r="D96" s="2" t="n"/>
      <c r="E96" s="3" t="n"/>
      <c r="F96" s="3" t="n"/>
      <c r="G96" s="2" t="n"/>
      <c r="H96" s="3" t="n"/>
      <c r="I96" s="4" t="n"/>
      <c r="J96" s="5">
        <f>IF(Q96="","",IF(I96="",IF(IF(ISNUMBER(Assumptions!$B$3),AND(Assumptions!$B$3=INT(Assumptions!$B$3),Assumptions!$B$3&gt;=0),FALSE),Assumptions!$B$3,"Check reminder input"),IF(IF(ISNUMBER(I96),AND(I96=INT(I96),I96&gt;=0),FALSE),I96,"Check reminder input")))</f>
        <v/>
      </c>
      <c r="K96" s="5">
        <f>IF(F96="","",IF(AND(IF(ISNUMBER(F96),AND(F96=INT(F96),F96&gt;=1,F96&lt;=2958465),FALSE),IF(ISNUMBER(Assumptions!$B$2),AND(Assumptions!$B$2=INT(Assumptions!$B$2),Assumptions!$B$2&gt;=1,Assumptions!$B$2&lt;=2958465),FALSE)),F96-Assumptions!$B$2,"Check date input"))</f>
        <v/>
      </c>
      <c r="L96" s="6">
        <f>IF(OR(F96="",J96=""),"",IF(AND(IF(ISNUMBER(F96),AND(F96=INT(F96),F96&gt;=1,F96&lt;=2958465),FALSE),ISNUMBER(J96)),IF(E96="",F96-J96,IF(IF(ISNUMBER(E96),AND(E96=INT(E96),E96&gt;=1,E96&lt;=2958465),FALSE),IF(F96&gt;=E96,F96-J96,"Check date order"),"Check issue date")),"Check date or reminder input"))</f>
        <v/>
      </c>
      <c r="M96" s="7">
        <f>IF(Q96="","",IF(F96="","Missing expiration date",IF(AND(ISNUMBER(J96),ISNUMBER(K96),ISNUMBER(L96)),IF(K96&lt;0,"Past recorded date",IF(K96&lt;=J96,"Within reminder window","Not yet in window")),"Review invalid input")))</f>
        <v/>
      </c>
      <c r="N96" s="2" t="n"/>
      <c r="O96" s="2" t="n"/>
      <c r="P96" s="3" t="n"/>
      <c r="Q96" s="7">
        <f>IF(COUNTA(A96:I96,N96:P96)=0,"",IF(OR(A96="",COUNTBLANK(B96:H96)&gt;0),"Incomplete","Complete"))</f>
        <v/>
      </c>
    </row>
    <row r="97" ht="34" customHeight="1">
      <c r="A97" s="2" t="n"/>
      <c r="B97" s="2" t="n"/>
      <c r="C97" s="2" t="n"/>
      <c r="D97" s="2" t="n"/>
      <c r="E97" s="3" t="n"/>
      <c r="F97" s="3" t="n"/>
      <c r="G97" s="2" t="n"/>
      <c r="H97" s="3" t="n"/>
      <c r="I97" s="4" t="n"/>
      <c r="J97" s="8">
        <f>IF(Q97="","",IF(I97="",IF(IF(ISNUMBER(Assumptions!$B$3),AND(Assumptions!$B$3=INT(Assumptions!$B$3),Assumptions!$B$3&gt;=0),FALSE),Assumptions!$B$3,"Check reminder input"),IF(IF(ISNUMBER(I97),AND(I97=INT(I97),I97&gt;=0),FALSE),I97,"Check reminder input")))</f>
        <v/>
      </c>
      <c r="K97" s="8">
        <f>IF(F97="","",IF(AND(IF(ISNUMBER(F97),AND(F97=INT(F97),F97&gt;=1,F97&lt;=2958465),FALSE),IF(ISNUMBER(Assumptions!$B$2),AND(Assumptions!$B$2=INT(Assumptions!$B$2),Assumptions!$B$2&gt;=1,Assumptions!$B$2&lt;=2958465),FALSE)),F97-Assumptions!$B$2,"Check date input"))</f>
        <v/>
      </c>
      <c r="L97" s="9">
        <f>IF(OR(F97="",J97=""),"",IF(AND(IF(ISNUMBER(F97),AND(F97=INT(F97),F97&gt;=1,F97&lt;=2958465),FALSE),ISNUMBER(J97)),IF(E97="",F97-J97,IF(IF(ISNUMBER(E97),AND(E97=INT(E97),E97&gt;=1,E97&lt;=2958465),FALSE),IF(F97&gt;=E97,F97-J97,"Check date order"),"Check issue date")),"Check date or reminder input"))</f>
        <v/>
      </c>
      <c r="M97" s="10">
        <f>IF(Q97="","",IF(F97="","Missing expiration date",IF(AND(ISNUMBER(J97),ISNUMBER(K97),ISNUMBER(L97)),IF(K97&lt;0,"Past recorded date",IF(K97&lt;=J97,"Within reminder window","Not yet in window")),"Review invalid input")))</f>
        <v/>
      </c>
      <c r="N97" s="2" t="n"/>
      <c r="O97" s="2" t="n"/>
      <c r="P97" s="3" t="n"/>
      <c r="Q97" s="10">
        <f>IF(COUNTA(A97:I97,N97:P97)=0,"",IF(OR(A97="",COUNTBLANK(B97:H97)&gt;0),"Incomplete","Complete"))</f>
        <v/>
      </c>
    </row>
    <row r="98" ht="34" customHeight="1">
      <c r="A98" s="2" t="n"/>
      <c r="B98" s="2" t="n"/>
      <c r="C98" s="2" t="n"/>
      <c r="D98" s="2" t="n"/>
      <c r="E98" s="3" t="n"/>
      <c r="F98" s="3" t="n"/>
      <c r="G98" s="2" t="n"/>
      <c r="H98" s="3" t="n"/>
      <c r="I98" s="4" t="n"/>
      <c r="J98" s="5">
        <f>IF(Q98="","",IF(I98="",IF(IF(ISNUMBER(Assumptions!$B$3),AND(Assumptions!$B$3=INT(Assumptions!$B$3),Assumptions!$B$3&gt;=0),FALSE),Assumptions!$B$3,"Check reminder input"),IF(IF(ISNUMBER(I98),AND(I98=INT(I98),I98&gt;=0),FALSE),I98,"Check reminder input")))</f>
        <v/>
      </c>
      <c r="K98" s="5">
        <f>IF(F98="","",IF(AND(IF(ISNUMBER(F98),AND(F98=INT(F98),F98&gt;=1,F98&lt;=2958465),FALSE),IF(ISNUMBER(Assumptions!$B$2),AND(Assumptions!$B$2=INT(Assumptions!$B$2),Assumptions!$B$2&gt;=1,Assumptions!$B$2&lt;=2958465),FALSE)),F98-Assumptions!$B$2,"Check date input"))</f>
        <v/>
      </c>
      <c r="L98" s="6">
        <f>IF(OR(F98="",J98=""),"",IF(AND(IF(ISNUMBER(F98),AND(F98=INT(F98),F98&gt;=1,F98&lt;=2958465),FALSE),ISNUMBER(J98)),IF(E98="",F98-J98,IF(IF(ISNUMBER(E98),AND(E98=INT(E98),E98&gt;=1,E98&lt;=2958465),FALSE),IF(F98&gt;=E98,F98-J98,"Check date order"),"Check issue date")),"Check date or reminder input"))</f>
        <v/>
      </c>
      <c r="M98" s="7">
        <f>IF(Q98="","",IF(F98="","Missing expiration date",IF(AND(ISNUMBER(J98),ISNUMBER(K98),ISNUMBER(L98)),IF(K98&lt;0,"Past recorded date",IF(K98&lt;=J98,"Within reminder window","Not yet in window")),"Review invalid input")))</f>
        <v/>
      </c>
      <c r="N98" s="2" t="n"/>
      <c r="O98" s="2" t="n"/>
      <c r="P98" s="3" t="n"/>
      <c r="Q98" s="7">
        <f>IF(COUNTA(A98:I98,N98:P98)=0,"",IF(OR(A98="",COUNTBLANK(B98:H98)&gt;0),"Incomplete","Complete"))</f>
        <v/>
      </c>
    </row>
    <row r="99" ht="34" customHeight="1">
      <c r="A99" s="2" t="n"/>
      <c r="B99" s="2" t="n"/>
      <c r="C99" s="2" t="n"/>
      <c r="D99" s="2" t="n"/>
      <c r="E99" s="3" t="n"/>
      <c r="F99" s="3" t="n"/>
      <c r="G99" s="2" t="n"/>
      <c r="H99" s="3" t="n"/>
      <c r="I99" s="4" t="n"/>
      <c r="J99" s="8">
        <f>IF(Q99="","",IF(I99="",IF(IF(ISNUMBER(Assumptions!$B$3),AND(Assumptions!$B$3=INT(Assumptions!$B$3),Assumptions!$B$3&gt;=0),FALSE),Assumptions!$B$3,"Check reminder input"),IF(IF(ISNUMBER(I99),AND(I99=INT(I99),I99&gt;=0),FALSE),I99,"Check reminder input")))</f>
        <v/>
      </c>
      <c r="K99" s="8">
        <f>IF(F99="","",IF(AND(IF(ISNUMBER(F99),AND(F99=INT(F99),F99&gt;=1,F99&lt;=2958465),FALSE),IF(ISNUMBER(Assumptions!$B$2),AND(Assumptions!$B$2=INT(Assumptions!$B$2),Assumptions!$B$2&gt;=1,Assumptions!$B$2&lt;=2958465),FALSE)),F99-Assumptions!$B$2,"Check date input"))</f>
        <v/>
      </c>
      <c r="L99" s="9">
        <f>IF(OR(F99="",J99=""),"",IF(AND(IF(ISNUMBER(F99),AND(F99=INT(F99),F99&gt;=1,F99&lt;=2958465),FALSE),ISNUMBER(J99)),IF(E99="",F99-J99,IF(IF(ISNUMBER(E99),AND(E99=INT(E99),E99&gt;=1,E99&lt;=2958465),FALSE),IF(F99&gt;=E99,F99-J99,"Check date order"),"Check issue date")),"Check date or reminder input"))</f>
        <v/>
      </c>
      <c r="M99" s="10">
        <f>IF(Q99="","",IF(F99="","Missing expiration date",IF(AND(ISNUMBER(J99),ISNUMBER(K99),ISNUMBER(L99)),IF(K99&lt;0,"Past recorded date",IF(K99&lt;=J99,"Within reminder window","Not yet in window")),"Review invalid input")))</f>
        <v/>
      </c>
      <c r="N99" s="2" t="n"/>
      <c r="O99" s="2" t="n"/>
      <c r="P99" s="3" t="n"/>
      <c r="Q99" s="10">
        <f>IF(COUNTA(A99:I99,N99:P99)=0,"",IF(OR(A99="",COUNTBLANK(B99:H99)&gt;0),"Incomplete","Complete"))</f>
        <v/>
      </c>
    </row>
    <row r="100" ht="34" customHeight="1">
      <c r="A100" s="2" t="n"/>
      <c r="B100" s="2" t="n"/>
      <c r="C100" s="2" t="n"/>
      <c r="D100" s="2" t="n"/>
      <c r="E100" s="3" t="n"/>
      <c r="F100" s="3" t="n"/>
      <c r="G100" s="2" t="n"/>
      <c r="H100" s="3" t="n"/>
      <c r="I100" s="4" t="n"/>
      <c r="J100" s="5">
        <f>IF(Q100="","",IF(I100="",IF(IF(ISNUMBER(Assumptions!$B$3),AND(Assumptions!$B$3=INT(Assumptions!$B$3),Assumptions!$B$3&gt;=0),FALSE),Assumptions!$B$3,"Check reminder input"),IF(IF(ISNUMBER(I100),AND(I100=INT(I100),I100&gt;=0),FALSE),I100,"Check reminder input")))</f>
        <v/>
      </c>
      <c r="K100" s="5">
        <f>IF(F100="","",IF(AND(IF(ISNUMBER(F100),AND(F100=INT(F100),F100&gt;=1,F100&lt;=2958465),FALSE),IF(ISNUMBER(Assumptions!$B$2),AND(Assumptions!$B$2=INT(Assumptions!$B$2),Assumptions!$B$2&gt;=1,Assumptions!$B$2&lt;=2958465),FALSE)),F100-Assumptions!$B$2,"Check date input"))</f>
        <v/>
      </c>
      <c r="L100" s="6">
        <f>IF(OR(F100="",J100=""),"",IF(AND(IF(ISNUMBER(F100),AND(F100=INT(F100),F100&gt;=1,F100&lt;=2958465),FALSE),ISNUMBER(J100)),IF(E100="",F100-J100,IF(IF(ISNUMBER(E100),AND(E100=INT(E100),E100&gt;=1,E100&lt;=2958465),FALSE),IF(F100&gt;=E100,F100-J100,"Check date order"),"Check issue date")),"Check date or reminder input"))</f>
        <v/>
      </c>
      <c r="M100" s="7">
        <f>IF(Q100="","",IF(F100="","Missing expiration date",IF(AND(ISNUMBER(J100),ISNUMBER(K100),ISNUMBER(L100)),IF(K100&lt;0,"Past recorded date",IF(K100&lt;=J100,"Within reminder window","Not yet in window")),"Review invalid input")))</f>
        <v/>
      </c>
      <c r="N100" s="2" t="n"/>
      <c r="O100" s="2" t="n"/>
      <c r="P100" s="3" t="n"/>
      <c r="Q100" s="7">
        <f>IF(COUNTA(A100:I100,N100:P100)=0,"",IF(OR(A100="",COUNTBLANK(B100:H100)&gt;0),"Incomplete","Complete"))</f>
        <v/>
      </c>
    </row>
    <row r="101" ht="34" customHeight="1">
      <c r="A101" s="2" t="n"/>
      <c r="B101" s="2" t="n"/>
      <c r="C101" s="2" t="n"/>
      <c r="D101" s="2" t="n"/>
      <c r="E101" s="3" t="n"/>
      <c r="F101" s="3" t="n"/>
      <c r="G101" s="2" t="n"/>
      <c r="H101" s="3" t="n"/>
      <c r="I101" s="4" t="n"/>
      <c r="J101" s="8">
        <f>IF(Q101="","",IF(I101="",IF(IF(ISNUMBER(Assumptions!$B$3),AND(Assumptions!$B$3=INT(Assumptions!$B$3),Assumptions!$B$3&gt;=0),FALSE),Assumptions!$B$3,"Check reminder input"),IF(IF(ISNUMBER(I101),AND(I101=INT(I101),I101&gt;=0),FALSE),I101,"Check reminder input")))</f>
        <v/>
      </c>
      <c r="K101" s="8">
        <f>IF(F101="","",IF(AND(IF(ISNUMBER(F101),AND(F101=INT(F101),F101&gt;=1,F101&lt;=2958465),FALSE),IF(ISNUMBER(Assumptions!$B$2),AND(Assumptions!$B$2=INT(Assumptions!$B$2),Assumptions!$B$2&gt;=1,Assumptions!$B$2&lt;=2958465),FALSE)),F101-Assumptions!$B$2,"Check date input"))</f>
        <v/>
      </c>
      <c r="L101" s="9">
        <f>IF(OR(F101="",J101=""),"",IF(AND(IF(ISNUMBER(F101),AND(F101=INT(F101),F101&gt;=1,F101&lt;=2958465),FALSE),ISNUMBER(J101)),IF(E101="",F101-J101,IF(IF(ISNUMBER(E101),AND(E101=INT(E101),E101&gt;=1,E101&lt;=2958465),FALSE),IF(F101&gt;=E101,F101-J101,"Check date order"),"Check issue date")),"Check date or reminder input"))</f>
        <v/>
      </c>
      <c r="M101" s="10">
        <f>IF(Q101="","",IF(F101="","Missing expiration date",IF(AND(ISNUMBER(J101),ISNUMBER(K101),ISNUMBER(L101)),IF(K101&lt;0,"Past recorded date",IF(K101&lt;=J101,"Within reminder window","Not yet in window")),"Review invalid input")))</f>
        <v/>
      </c>
      <c r="N101" s="2" t="n"/>
      <c r="O101" s="2" t="n"/>
      <c r="P101" s="3" t="n"/>
      <c r="Q101" s="10">
        <f>IF(COUNTA(A101:I101,N101:P101)=0,"",IF(OR(A101="",COUNTBLANK(B101:H101)&gt;0),"Incomplete","Complete"))</f>
        <v/>
      </c>
    </row>
  </sheetData>
  <autoFilter ref="A1:Q101"/>
  <conditionalFormatting sqref="A2:A101">
    <cfRule type="expression" priority="1" dxfId="0">
      <formula>AND(A2&lt;&gt;"",COUNTIF($A$2:$A$101,A2)&gt;1)</formula>
    </cfRule>
  </conditionalFormatting>
  <conditionalFormatting sqref="M2:M101">
    <cfRule type="expression" priority="2" dxfId="0">
      <formula>$M2="Past recorded date"</formula>
    </cfRule>
    <cfRule type="expression" priority="3" dxfId="1">
      <formula>$M2="Within reminder window"</formula>
    </cfRule>
    <cfRule type="expression" priority="4" dxfId="2">
      <formula>$M2="Missing expiration date"</formula>
    </cfRule>
    <cfRule type="expression" priority="5" dxfId="3">
      <formula>$M2="Not yet in window"</formula>
    </cfRule>
    <cfRule type="expression" priority="6" dxfId="0">
      <formula>$M2="Review invalid input"</formula>
    </cfRule>
  </conditionalFormatting>
  <conditionalFormatting sqref="Q2:Q101">
    <cfRule type="expression" priority="7" dxfId="2">
      <formula>$Q2="Incomplete"</formula>
    </cfRule>
  </conditionalFormatting>
  <conditionalFormatting sqref="P2:P101">
    <cfRule type="expression" priority="8" dxfId="4">
      <formula>IF(AND(IF(ISNUMBER(P2),AND(P2=INT(P2),P2&gt;=1,P2&lt;=2958465),FALSE),IF(ISNUMBER(INDIRECT("'Assumptions'!$B$2")),AND(INDIRECT("'Assumptions'!$B$2")=INT(INDIRECT("'Assumptions'!$B$2")),INDIRECT("'Assumptions'!$B$2")&gt;=1,INDIRECT("'Assumptions'!$B$2")&lt;=2958465),FALSE)),P2&lt;INDIRECT("'Assumptions'!$B$2"),FALSE)</formula>
    </cfRule>
  </conditionalFormatting>
  <dataValidations count="7">
    <dataValidation sqref="C2:C101" showDropDown="0" showInputMessage="1" showErrorMessage="1" allowBlank="0" errorTitle="Issuing jurisdiction" error="Choose a user-maintained jurisdiction from Assumptions." promptTitle="Issuing jurisdiction" prompt="Choose a user-maintained jurisdiction from Assumptions." type="list" errorStyle="stop">
      <formula1>INDIRECT("'Assumptions'!$D$2:$D$21")</formula1>
    </dataValidation>
    <dataValidation sqref="D2:D101" showDropDown="0" showInputMessage="1" showErrorMessage="1" allowBlank="0" errorTitle="Credential type" error="Choose a user-maintained credential type from Assumptions." promptTitle="Credential type" prompt="Choose a user-maintained credential type from Assumptions." type="list" errorStyle="stop">
      <formula1>INDIRECT("'Assumptions'!$E$2:$E$21")</formula1>
    </dataValidation>
    <dataValidation sqref="E2:E101" showDropDown="0" showInputMessage="1" showErrorMessage="1" allowBlank="0" errorTitle="Recorded date" error="Enter a valid Excel date without a time component, or leave blank." promptTitle="Recorded date" prompt="Enter a valid Excel date without a time component, or leave blank." type="custom" errorStyle="stop">
      <formula1>OR(E2="",IF(ISNUMBER(E2),AND(E2=INT(E2),E2&gt;=1,E2&lt;=2958465),FALSE))</formula1>
    </dataValidation>
    <dataValidation sqref="H2:H101" showDropDown="0" showInputMessage="1" showErrorMessage="1" allowBlank="0" errorTitle="Recorded date" error="Enter a valid Excel date without a time component, or leave blank." promptTitle="Recorded date" prompt="Enter a valid Excel date without a time component, or leave blank." type="custom" errorStyle="stop">
      <formula1>OR(H2="",IF(ISNUMBER(H2),AND(H2=INT(H2),H2&gt;=1,H2&lt;=2958465),FALSE))</formula1>
    </dataValidation>
    <dataValidation sqref="P2:P101" showDropDown="0" showInputMessage="1" showErrorMessage="1" allowBlank="0" errorTitle="Recorded date" error="Enter a valid Excel date without a time component, or leave blank." promptTitle="Recorded date" prompt="Enter a valid Excel date without a time component, or leave blank." type="custom" errorStyle="stop">
      <formula1>OR(P2="",IF(ISNUMBER(P2),AND(P2=INT(P2),P2&gt;=1,P2&lt;=2958465),FALSE))</formula1>
    </dataValidation>
    <dataValidation sqref="F2:F101" showDropDown="0" showInputMessage="1" showErrorMessage="1" allowBlank="0" errorTitle="Recorded expiration" error="Use a valid date on or after the issue date when both dates are supplied." promptTitle="Recorded expiration" prompt="Use a valid date on or after the issue date when both dates are supplied." type="custom" errorStyle="stop">
      <formula1>IF(F2="",TRUE,IF(IF(ISNUMBER(F2),AND(F2=INT(F2),F2&gt;=1,F2&lt;=2958465),FALSE),IF(E2="",TRUE,IF(IF(ISNUMBER(E2),AND(E2=INT(E2),E2&gt;=1,E2&lt;=2958465),FALSE),F2&gt;=E2,FALSE)),FALSE))</formula1>
    </dataValidation>
    <dataValidation sqref="I2:I101" showDropDown="0" showInputMessage="1" showErrorMessage="1" allowBlank="0" errorTitle="Reminder override" error="Enter nonnegative whole days. Zero is valid; blank uses the default." promptTitle="Reminder override" prompt="Enter nonnegative whole days. Zero is valid; blank uses the default." type="whole" errorStyle="stop" operator="greaterThanOrEqual">
      <formula1>0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2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1" customWidth="1" min="1" max="1"/>
    <col width="23" customWidth="1" min="2" max="2"/>
    <col width="66" customWidth="1" min="3" max="3"/>
    <col width="25" customWidth="1" min="4" max="4"/>
  </cols>
  <sheetData>
    <row r="1" ht="34" customHeight="1">
      <c r="A1" s="11" t="inlineStr">
        <is>
          <t>Credential Renewal Review</t>
        </is>
      </c>
    </row>
    <row r="2" ht="36" customHeight="1">
      <c r="A2" s="7" t="inlineStr">
        <is>
          <t>Review date</t>
        </is>
      </c>
      <c r="B2" s="12">
        <f>IF(IF(ISNUMBER(Assumptions!$B$2),AND(Assumptions!$B$2=INT(Assumptions!$B$2),Assumptions!$B$2&gt;=1,Assumptions!$B$2&lt;=2958465),FALSE),Assumptions!$B$2,"Review invalid input")</f>
        <v/>
      </c>
      <c r="C2" s="7" t="inlineStr">
        <is>
          <t>Editable on Assumptions</t>
        </is>
      </c>
      <c r="D2" s="7" t="inlineStr">
        <is>
          <t>Default: TODAY()</t>
        </is>
      </c>
    </row>
    <row r="3" ht="36" customHeight="1">
      <c r="A3" s="10" t="inlineStr">
        <is>
          <t>Default lead (days)</t>
        </is>
      </c>
      <c r="B3" s="10">
        <f>IF(IF(ISNUMBER(Assumptions!$B$3),AND(Assumptions!$B$3=INT(Assumptions!$B$3),Assumptions!$B$3&gt;=0),FALSE),Assumptions!$B$3,"Review invalid input")</f>
        <v/>
      </c>
      <c r="C3" s="10" t="inlineStr">
        <is>
          <t>Fictional planning assumption</t>
        </is>
      </c>
      <c r="D3" s="10" t="inlineStr">
        <is>
          <t>Not a jurisdictional rule</t>
        </is>
      </c>
    </row>
    <row r="4" ht="36" customHeight="1">
      <c r="A4" s="7" t="n"/>
      <c r="B4" s="7" t="n"/>
      <c r="C4" s="7" t="n"/>
      <c r="D4" s="7" t="n"/>
    </row>
    <row r="5" ht="36" customHeight="1">
      <c r="A5" s="13" t="inlineStr">
        <is>
          <t>Review measure</t>
        </is>
      </c>
      <c r="B5" s="13" t="inlineStr">
        <is>
          <t>Record count</t>
        </is>
      </c>
      <c r="C5" s="13" t="inlineStr">
        <is>
          <t>Interpretation</t>
        </is>
      </c>
      <c r="D5" s="13" t="inlineStr">
        <is>
          <t>Scope</t>
        </is>
      </c>
    </row>
    <row r="6" ht="43" customHeight="1">
      <c r="A6" s="7" t="inlineStr">
        <is>
          <t>Populated records</t>
        </is>
      </c>
      <c r="B6" s="14">
        <f>COUNTIF('Renewal Tracker'!Q2:Q101,"Complete")+COUNTIF('Renewal Tracker'!Q2:Q101,"Incomplete")</f>
        <v/>
      </c>
      <c r="C6" s="7" t="inlineStr">
        <is>
          <t>At least one editable input is populated.</t>
        </is>
      </c>
      <c r="D6" s="7" t="inlineStr">
        <is>
          <t>Rows 2–101</t>
        </is>
      </c>
    </row>
    <row r="7" ht="43" customHeight="1">
      <c r="A7" s="10" t="inlineStr">
        <is>
          <t>Complete</t>
        </is>
      </c>
      <c r="B7" s="15">
        <f>COUNTIF('Renewal Tracker'!Q2:Q101,"Complete")</f>
        <v/>
      </c>
      <c r="C7" s="10" t="inlineStr">
        <is>
          <t>Required fields A:H are populated.</t>
        </is>
      </c>
      <c r="D7" s="10" t="inlineStr">
        <is>
          <t>Not verification</t>
        </is>
      </c>
    </row>
    <row r="8" ht="43" customHeight="1">
      <c r="A8" s="7" t="inlineStr">
        <is>
          <t>Incomplete</t>
        </is>
      </c>
      <c r="B8" s="14">
        <f>COUNTIF('Renewal Tracker'!Q2:Q101,"Incomplete")</f>
        <v/>
      </c>
      <c r="C8" s="7" t="inlineStr">
        <is>
          <t>One or more required fields are missing.</t>
        </is>
      </c>
      <c r="D8" s="7" t="inlineStr">
        <is>
          <t>Overlaps reminders</t>
        </is>
      </c>
    </row>
    <row r="9" ht="43" customHeight="1">
      <c r="A9" s="10" t="inlineStr">
        <is>
          <t>Past recorded date</t>
        </is>
      </c>
      <c r="B9" s="15">
        <f>COUNTIF('Renewal Tracker'!M2:M101,"Past recorded date")</f>
        <v/>
      </c>
      <c r="C9" s="10" t="inlineStr">
        <is>
          <t>Recorded expiration precedes the review date.</t>
        </is>
      </c>
      <c r="D9" s="10" t="inlineStr">
        <is>
          <t>Manual follow-up</t>
        </is>
      </c>
    </row>
    <row r="10" ht="43" customHeight="1">
      <c r="A10" s="7" t="inlineStr">
        <is>
          <t>Within reminder window</t>
        </is>
      </c>
      <c r="B10" s="14">
        <f>COUNTIF('Renewal Tracker'!M2:M101,"Within reminder window")</f>
        <v/>
      </c>
      <c r="C10" s="7" t="inlineStr">
        <is>
          <t>Zero through effective lead days remain.</t>
        </is>
      </c>
      <c r="D10" s="7" t="inlineStr">
        <is>
          <t>Inclusive boundary</t>
        </is>
      </c>
    </row>
    <row r="11" ht="43" customHeight="1">
      <c r="A11" s="10" t="inlineStr">
        <is>
          <t>Not yet in window</t>
        </is>
      </c>
      <c r="B11" s="15">
        <f>COUNTIF('Renewal Tracker'!M2:M101,"Not yet in window")</f>
        <v/>
      </c>
      <c r="C11" s="10" t="inlineStr">
        <is>
          <t>Days remaining exceed the effective lead.</t>
        </is>
      </c>
      <c r="D11" s="10" t="inlineStr">
        <is>
          <t>Date reminder only</t>
        </is>
      </c>
    </row>
    <row r="12" ht="43" customHeight="1">
      <c r="A12" s="7" t="inlineStr">
        <is>
          <t>Missing expiration date</t>
        </is>
      </c>
      <c r="B12" s="14">
        <f>COUNTIF('Renewal Tracker'!M2:M101,"Missing expiration date")</f>
        <v/>
      </c>
      <c r="C12" s="7" t="inlineStr">
        <is>
          <t>No recorded expiration date was entered.</t>
        </is>
      </c>
      <c r="D12" s="7" t="inlineStr">
        <is>
          <t>Not zero days</t>
        </is>
      </c>
    </row>
    <row r="13" ht="43" customHeight="1">
      <c r="A13" s="10" t="inlineStr">
        <is>
          <t>Review invalid input</t>
        </is>
      </c>
      <c r="B13" s="15">
        <f>COUNTIF('Renewal Tracker'!M2:M101,"Review invalid input")</f>
        <v/>
      </c>
      <c r="C13" s="10" t="inlineStr">
        <is>
          <t>Check dates, date order, or reminder inputs.</t>
        </is>
      </c>
      <c r="D13" s="10" t="inlineStr">
        <is>
          <t>Not a valid reminder</t>
        </is>
      </c>
    </row>
    <row r="14" ht="43" customHeight="1">
      <c r="A14" s="7" t="inlineStr">
        <is>
          <t>Review follow-up</t>
        </is>
      </c>
      <c r="B14" s="14">
        <f>IF(IF(ISNUMBER(Assumptions!$B$2),AND(Assumptions!$B$2=INT(Assumptions!$B$2),Assumptions!$B$2&gt;=1,Assumptions!$B$2&lt;=2958465),FALSE),COUNTIFS('Renewal Tracker'!P2:P101,"&gt;=1",'Renewal Tracker'!P2:P101,"&lt;"&amp;Assumptions!$B$2),"Review invalid input")</f>
        <v/>
      </c>
      <c r="C14" s="7" t="inlineStr">
        <is>
          <t>Follow-up date is earlier than the review date.</t>
        </is>
      </c>
      <c r="D14" s="7" t="inlineStr">
        <is>
          <t>Overlaps reminders</t>
        </is>
      </c>
    </row>
    <row r="15" ht="43" customHeight="1">
      <c r="A15" s="10" t="inlineStr">
        <is>
          <t>Rows with duplicate IDs</t>
        </is>
      </c>
      <c r="B15" s="15">
        <f>SUMPRODUCT(('Renewal Tracker'!A2:A101&lt;&gt;"")*(COUNTIF('Renewal Tracker'!A2:A101,'Renewal Tracker'!A2:A101)&gt;1))</f>
        <v/>
      </c>
      <c r="C15" s="10" t="inlineStr">
        <is>
          <t>Counts every row sharing a nonblank record ID.</t>
        </is>
      </c>
      <c r="D15" s="10" t="inlineStr">
        <is>
          <t>Review highlighted IDs</t>
        </is>
      </c>
    </row>
    <row r="16" ht="36" customHeight="1">
      <c r="A16" s="7" t="n"/>
      <c r="B16" s="7" t="n"/>
      <c r="C16" s="7" t="n"/>
      <c r="D16" s="7" t="n"/>
    </row>
    <row r="17" ht="62" customHeight="1">
      <c r="A17" s="10" t="inlineStr">
        <is>
          <t>Reading counts</t>
        </is>
      </c>
      <c r="B17" s="10" t="n"/>
      <c r="C17" s="16" t="inlineStr">
        <is>
          <t>Do not add completeness or follow-up counts to reminder counts.</t>
        </is>
      </c>
      <c r="D17" s="10" t="n"/>
    </row>
    <row r="18" ht="62" customHeight="1">
      <c r="A18" s="7" t="inlineStr">
        <is>
          <t>Fictional baseline</t>
        </is>
      </c>
      <c r="B18" s="7" t="n"/>
      <c r="C18" s="17" t="inlineStr">
        <is>
          <t>At 09/29/2026: 10 records; 2 past, 5 within, 2 not yet, 1 missing; 1 incomplete.</t>
        </is>
      </c>
      <c r="D18" s="7" t="n"/>
    </row>
    <row r="19" ht="62" customHeight="1">
      <c r="A19" s="10" t="inlineStr">
        <is>
          <t>Decision limit</t>
        </is>
      </c>
      <c r="B19" s="10" t="n"/>
      <c r="C19" s="16" t="inlineStr">
        <is>
          <t>These date reminders do not verify licensing or establish assignment eligibility.</t>
        </is>
      </c>
      <c r="D19" s="10" t="n"/>
    </row>
    <row r="20" ht="62" customHeight="1">
      <c r="A20" s="7" t="inlineStr">
        <is>
          <t>Manual action</t>
        </is>
      </c>
      <c r="B20" s="7" t="n"/>
      <c r="C20" s="17" t="inlineStr">
        <is>
          <t>Filter Reminder status or Record completeness, then record an owner and next action.</t>
        </is>
      </c>
      <c r="D20" s="7" t="n"/>
    </row>
    <row r="21" ht="62" customHeight="1">
      <c r="A21" s="10" t="inlineStr">
        <is>
          <t>Edit guidance</t>
        </is>
      </c>
      <c r="B21" s="10" t="n"/>
      <c r="C21" s="16" t="inlineStr">
        <is>
          <t>Pale cream inputs are editable. Calculated cells are not protected against editing.</t>
        </is>
      </c>
      <c r="D21" s="10" t="n"/>
    </row>
    <row r="22" ht="62" customHeight="1">
      <c r="A22" s="7" t="inlineStr">
        <is>
          <t>Validation</t>
        </is>
      </c>
      <c r="B22" s="7" t="n"/>
      <c r="C22" s="17" t="inlineStr">
        <is>
          <t>Validation assists entry; inspect pasted values. Review invalid input is not a licensing finding.</t>
        </is>
      </c>
      <c r="D22" s="7" t="n"/>
    </row>
    <row r="23" ht="62" customHeight="1">
      <c r="A23" s="10" t="inlineStr">
        <is>
          <t>Check scope</t>
        </is>
      </c>
      <c r="B23" s="10" t="n"/>
      <c r="C23" s="16" t="inlineStr">
        <is>
          <t>Python checks structure and date logic; Excel or LibreOffice must recalculate the workbook.</t>
        </is>
      </c>
      <c r="D23" s="10" t="n"/>
    </row>
  </sheetData>
  <autoFilter ref="A5:D15"/>
  <mergeCells count="1">
    <mergeCell ref="A1:D1"/>
  </mergeCells>
  <pageMargins left="0.75" right="0.75" top="1" bottom="1" header="0.5" footer="0.5"/>
  <pageSetup orientation="landscape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9" customWidth="1" min="2" max="2"/>
    <col width="78" customWidth="1" min="3" max="3"/>
    <col width="30" customWidth="1" min="4" max="4"/>
    <col width="31" customWidth="1" min="5" max="5"/>
  </cols>
  <sheetData>
    <row r="1" ht="36" customHeight="1">
      <c r="A1" s="1" t="inlineStr">
        <is>
          <t>Review setting</t>
        </is>
      </c>
      <c r="B1" s="1" t="inlineStr">
        <is>
          <t>Editable value</t>
        </is>
      </c>
      <c r="C1" s="1" t="inlineStr">
        <is>
          <t>Meaning</t>
        </is>
      </c>
      <c r="D1" s="1" t="inlineStr">
        <is>
          <t>Issuing jurisdictions</t>
        </is>
      </c>
      <c r="E1" s="1" t="inlineStr">
        <is>
          <t>Credential types</t>
        </is>
      </c>
    </row>
    <row r="2" ht="45" customHeight="1">
      <c r="A2" s="7" t="inlineStr">
        <is>
          <t>Review date</t>
        </is>
      </c>
      <c r="B2" s="3">
        <f>TODAY()</f>
        <v/>
      </c>
      <c r="C2" s="7" t="inlineStr">
        <is>
          <t>Replace the formula with a date for a reproducible review.</t>
        </is>
      </c>
      <c r="D2" s="2" t="inlineStr">
        <is>
          <t>Fictional Jurisdiction A</t>
        </is>
      </c>
      <c r="E2" s="2" t="inlineStr">
        <is>
          <t>Fictional guard credential</t>
        </is>
      </c>
    </row>
    <row r="3" ht="45" customHeight="1">
      <c r="A3" s="10" t="inlineStr">
        <is>
          <t>Default reminder lead (days)</t>
        </is>
      </c>
      <c r="B3" s="18" t="n">
        <v>60</v>
      </c>
      <c r="C3" s="10" t="inlineStr">
        <is>
          <t>Fictional planning assumption only; not a jurisdictional rule.</t>
        </is>
      </c>
      <c r="D3" s="2" t="inlineStr">
        <is>
          <t>Fictional Jurisdiction B</t>
        </is>
      </c>
      <c r="E3" s="2" t="inlineStr">
        <is>
          <t>Fictional site credential</t>
        </is>
      </c>
    </row>
    <row r="4" ht="57" customHeight="1">
      <c r="A4" s="7" t="inlineStr">
        <is>
          <t>Purpose</t>
        </is>
      </c>
      <c r="B4" s="7" t="n"/>
      <c r="C4" s="7" t="inlineStr">
        <is>
          <t>Manual renewal follow-up based on recorded dates, not licensing verification.</t>
        </is>
      </c>
      <c r="D4" s="2" t="inlineStr">
        <is>
          <t>Fictional Jurisdiction C</t>
        </is>
      </c>
      <c r="E4" s="2" t="n"/>
    </row>
    <row r="5" ht="57" customHeight="1">
      <c r="A5" s="10" t="inlineStr">
        <is>
          <t>Record scope</t>
        </is>
      </c>
      <c r="B5" s="10" t="n"/>
      <c r="C5" s="10" t="inlineStr">
        <is>
          <t>One worker credential per issuing jurisdiction. Update the record on renewal; no history archive.</t>
        </is>
      </c>
      <c r="D5" s="2" t="n"/>
      <c r="E5" s="2" t="n"/>
    </row>
    <row r="6" ht="57" customHeight="1">
      <c r="A6" s="7" t="inlineStr">
        <is>
          <t>Fictional examples</t>
        </is>
      </c>
      <c r="B6" s="7" t="n"/>
      <c r="C6" s="7" t="inlineStr">
        <is>
          <t>Tracker rows 2–11, list entries, owners, sources, and planning lead time are fictional.</t>
        </is>
      </c>
      <c r="D6" s="2" t="n"/>
      <c r="E6" s="2" t="n"/>
    </row>
    <row r="7" ht="57" customHeight="1">
      <c r="A7" s="10" t="inlineStr">
        <is>
          <t>Jurisdictions</t>
        </is>
      </c>
      <c r="B7" s="10" t="n"/>
      <c r="C7" s="10" t="inlineStr">
        <is>
          <t>Maintain up to 20 entries in D2:D21. Requirements and reminder periods are user-supplied.</t>
        </is>
      </c>
      <c r="D7" s="2" t="n"/>
      <c r="E7" s="2" t="n"/>
    </row>
    <row r="8" ht="57" customHeight="1">
      <c r="A8" s="7" t="inlineStr">
        <is>
          <t>Credential types</t>
        </is>
      </c>
      <c r="B8" s="7" t="n"/>
      <c r="C8" s="7" t="inlineStr">
        <is>
          <t>Maintain up to 20 generic labels in E2:E21. Avoid sensitive credential identifiers.</t>
        </is>
      </c>
      <c r="D8" s="2" t="n"/>
      <c r="E8" s="2" t="n"/>
    </row>
    <row r="9" ht="57" customHeight="1">
      <c r="A9" s="10" t="inlineStr">
        <is>
          <t>Source references</t>
        </is>
      </c>
      <c r="B9" s="10" t="n"/>
      <c r="C9" s="10" t="inlineStr">
        <is>
          <t>Record a document or correspondence reference only, not contents or verification results.</t>
        </is>
      </c>
      <c r="D9" s="2" t="n"/>
      <c r="E9" s="2" t="n"/>
    </row>
    <row r="10" ht="57" customHeight="1">
      <c r="A10" s="7" t="inlineStr">
        <is>
          <t>Reminder override</t>
        </is>
      </c>
      <c r="B10" s="7" t="n"/>
      <c r="C10" s="7" t="inlineStr">
        <is>
          <t>Blank uses the default. Zero is valid and opens the window on the recorded expiration date.</t>
        </is>
      </c>
      <c r="D10" s="2" t="n"/>
      <c r="E10" s="2" t="n"/>
    </row>
    <row r="11" ht="57" customHeight="1">
      <c r="A11" s="10" t="inlineStr">
        <is>
          <t>Editable cells</t>
        </is>
      </c>
      <c r="B11" s="10" t="n"/>
      <c r="C11" s="10" t="inlineStr">
        <is>
          <t>Pale cream cells are inputs. Tracker columns J:M and Q are calculated; do not overwrite them.</t>
        </is>
      </c>
      <c r="D11" s="2" t="n"/>
      <c r="E11" s="2" t="n"/>
    </row>
    <row r="12" ht="57" customHeight="1">
      <c r="A12" s="7" t="inlineStr">
        <is>
          <t>Calculated cells</t>
        </is>
      </c>
      <c r="B12" s="7" t="n"/>
      <c r="C12" s="7" t="inlineStr">
        <is>
          <t>Worksheet protection is not enabled. Formula shading is a visual cue, not an edit lock.</t>
        </is>
      </c>
      <c r="D12" s="2" t="n"/>
      <c r="E12" s="2" t="n"/>
    </row>
    <row r="13" ht="57" customHeight="1">
      <c r="A13" s="10" t="inlineStr">
        <is>
          <t>Date entry</t>
        </is>
      </c>
      <c r="B13" s="10" t="n"/>
      <c r="C13" s="10" t="inlineStr">
        <is>
          <t>Enter Excel dates without a time component. Blank input dates are permitted.</t>
        </is>
      </c>
      <c r="D13" s="2" t="n"/>
      <c r="E13" s="2" t="n"/>
    </row>
    <row r="14" ht="57" customHeight="1">
      <c r="A14" s="7" t="inlineStr">
        <is>
          <t>Expiration order</t>
        </is>
      </c>
      <c r="B14" s="7" t="n"/>
      <c r="C14" s="7" t="inlineStr">
        <is>
          <t>When both dates exist, expiration must be on or after the recorded issue date.</t>
        </is>
      </c>
      <c r="D14" s="2" t="n"/>
      <c r="E14" s="2" t="n"/>
    </row>
    <row r="15" ht="57" customHeight="1">
      <c r="A15" s="10" t="inlineStr">
        <is>
          <t>Review follow-up</t>
        </is>
      </c>
      <c r="B15" s="10" t="n"/>
      <c r="C15" s="10" t="inlineStr">
        <is>
          <t>Earlier follow-up dates display this label. It does not imply completion or noncompliance.</t>
        </is>
      </c>
      <c r="D15" s="2" t="n"/>
      <c r="E15" s="2" t="n"/>
    </row>
    <row r="16" ht="57" customHeight="1">
      <c r="A16" s="7" t="inlineStr">
        <is>
          <t>Completeness</t>
        </is>
      </c>
      <c r="B16" s="7" t="n"/>
      <c r="C16" s="7" t="inlineStr">
        <is>
          <t>Required fields are A:H. Owner, next action, override, and follow-up date are optional.</t>
        </is>
      </c>
      <c r="D16" s="2" t="n"/>
      <c r="E16" s="2" t="n"/>
    </row>
    <row r="17" ht="57" customHeight="1">
      <c r="A17" s="10" t="inlineStr">
        <is>
          <t>Invalid input</t>
        </is>
      </c>
      <c r="B17" s="10" t="n"/>
      <c r="C17" s="10" t="inlineStr">
        <is>
          <t>Review invalid input is separate from date reminders. Pasting may bypass validation.</t>
        </is>
      </c>
      <c r="D17" s="2" t="n"/>
      <c r="E17" s="2" t="n"/>
    </row>
    <row r="18" ht="57" customHeight="1">
      <c r="A18" s="7" t="inlineStr">
        <is>
          <t>Manual operation</t>
        </is>
      </c>
      <c r="B18" s="7" t="n"/>
      <c r="C18" s="7" t="inlineStr">
        <is>
          <t>No messages, external links, automated verification, or eligibility decisions are provided.</t>
        </is>
      </c>
      <c r="D18" s="2" t="n"/>
      <c r="E18" s="2" t="n"/>
    </row>
    <row r="19" ht="57" customHeight="1">
      <c r="A19" s="10" t="inlineStr">
        <is>
          <t>Recalculation</t>
        </is>
      </c>
      <c r="B19" s="10" t="n"/>
      <c r="C19" s="10" t="inlineStr">
        <is>
          <t>Open in Excel or LibreOffice to calculate formulas. Python does not cache formula results.</t>
        </is>
      </c>
      <c r="D19" s="2" t="n"/>
      <c r="E19" s="2" t="n"/>
    </row>
    <row r="20" ht="57" customHeight="1">
      <c r="A20" s="7" t="inlineStr">
        <is>
          <t>Generation checks</t>
        </is>
      </c>
      <c r="B20" s="7" t="n"/>
      <c r="C20" s="7" t="inlineStr">
        <is>
          <t>Structural checks and a separate Python date model are tested; no spreadsheet engine is run.</t>
        </is>
      </c>
      <c r="D20" s="2" t="n"/>
      <c r="E20" s="2" t="n"/>
    </row>
    <row r="21" ht="57" customHeight="1">
      <c r="A21" s="10" t="inlineStr">
        <is>
          <t>Example baseline</t>
        </is>
      </c>
      <c r="B21" s="10" t="n"/>
      <c r="C21" s="10" t="inlineStr">
        <is>
          <t>At generation date, expect 10 records: 2 past, 5 within, 2 not yet, 1 missing; 1 incomplete.</t>
        </is>
      </c>
      <c r="D21" s="2" t="n"/>
      <c r="E21" s="2" t="n"/>
    </row>
  </sheetData>
  <autoFilter ref="D1:E21"/>
  <dataValidations count="2">
    <dataValidation sqref="B2" showDropDown="0" showInputMessage="1" showErrorMessage="1" allowBlank="0" errorTitle="Review date" error="Keep TODAY() or enter a valid Excel date without a time component." promptTitle="Review date" prompt="Keep TODAY() or enter a valid Excel date without a time component." type="custom" errorStyle="stop">
      <formula1>IF(ISNUMBER(B2),AND(B2=INT(B2),B2&gt;=1,B2&lt;=2958465),FALSE)</formula1>
    </dataValidation>
    <dataValidation sqref="B3" showDropDown="0" showInputMessage="1" showErrorMessage="1" allowBlank="0" errorTitle="Default reminder lead" error="Required: enter nonnegative whole days. This is an editable planning assumption." promptTitle="Default reminder lead" prompt="Required: enter nonnegative whole days. This is an editable planning assumption." type="whole" errorStyle="stop" operator="greaterThanOrEqual">
      <formula1>0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Operations Administration</dc:creator>
  <dc:title xmlns:dc="http://purl.org/dc/elements/1.1/">Fictional Security Guard Credential Renewal Tracker</dc:title>
  <dc:description xmlns:dc="http://purl.org/dc/elements/1.1/">Fictional examples only. User-entered dates and references do not verify licensing.</dc:description>
  <dc:subject xmlns:dc="http://purl.org/dc/elements/1.1/">Manual credential-date reminders</dc:subject>
  <dcterms:created xmlns:dcterms="http://purl.org/dc/terms/" xmlns:xsi="http://www.w3.org/2001/XMLSchema-instance" xsi:type="dcterms:W3CDTF">2026-09-29T22:05:47Z</dcterms:created>
  <dcterms:modified xmlns:dcterms="http://purl.org/dc/terms/" xmlns:xsi="http://www.w3.org/2001/XMLSchema-instance" xsi:type="dcterms:W3CDTF">2026-09-29T22:05:48+00:00Z</dcterms:modified>
</cp:coreProperties>
</file>