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ponse Log" sheetId="1" state="visible" r:id="rId1"/>
    <sheet xmlns:r="http://schemas.openxmlformats.org/officeDocument/2006/relationships" name="Response Events" sheetId="2" state="visible" r:id="rId2"/>
    <sheet xmlns:r="http://schemas.openxmlformats.org/officeDocument/2006/relationships" name="Controls" sheetId="3" state="visible" r:id="rId3"/>
  </sheets>
  <definedNames>
    <definedName name="_xlnm._FilterDatabase" localSheetId="0" hidden="1">'Response Log'!$A$1:$O$101</definedName>
    <definedName name="_xlnm.Print_Area" localSheetId="0">'Response Log'!$A$1:$O$101</definedName>
    <definedName name="_xlnm._FilterDatabase" localSheetId="1" hidden="1">'Response Events'!$A$1:$H$301</definedName>
    <definedName name="_xlnm.Print_Area" localSheetId="1">'Response Events'!$A$1:$H$301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mm/dd/yyyy hh:mm"/>
    <numFmt numFmtId="165" formatCode="#,##0.0;[Red](#,##0.0);0.0"/>
    <numFmt numFmtId="166" formatCode="mm/dd/yyyy"/>
  </numFmts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1F5EF"/>
      </patternFill>
    </fill>
    <fill>
      <patternFill patternType="solid">
        <fgColor rgb="00FFFFF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bottom style="thin">
        <color rgb="00CAD7CA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top" wrapText="1"/>
    </xf>
    <xf numFmtId="164" fontId="2" fillId="3" borderId="1" applyAlignment="1" pivotButton="0" quotePrefix="0" xfId="0">
      <alignment vertical="top" wrapText="1"/>
    </xf>
    <xf numFmtId="164" fontId="2" fillId="4" borderId="1" applyAlignment="1" pivotButton="0" quotePrefix="0" xfId="0">
      <alignment vertical="top" wrapText="1"/>
    </xf>
    <xf numFmtId="165" fontId="2" fillId="4" borderId="1" applyAlignment="1" pivotButton="0" quotePrefix="0" xfId="0">
      <alignment vertical="top" wrapText="1"/>
    </xf>
    <xf numFmtId="0" fontId="2" fillId="4" borderId="1" applyAlignment="1" pivotButton="0" quotePrefix="0" xfId="0">
      <alignment vertical="top" wrapText="1"/>
    </xf>
    <xf numFmtId="164" fontId="2" fillId="5" borderId="1" applyAlignment="1" pivotButton="0" quotePrefix="0" xfId="0">
      <alignment vertical="top" wrapText="1"/>
    </xf>
    <xf numFmtId="165" fontId="2" fillId="5" borderId="1" applyAlignment="1" pivotButton="0" quotePrefix="0" xfId="0">
      <alignment vertical="top" wrapText="1"/>
    </xf>
    <xf numFmtId="0" fontId="2" fillId="5" borderId="1" applyAlignment="1" pivotButton="0" quotePrefix="0" xfId="0">
      <alignment vertical="top" wrapText="1"/>
    </xf>
    <xf numFmtId="166" fontId="2" fillId="4" borderId="1" applyAlignment="1" pivotButton="0" quotePrefix="0" xfId="0">
      <alignment vertical="top" wrapText="1"/>
    </xf>
    <xf numFmtId="0" fontId="1" fillId="6" borderId="1" applyAlignment="1" pivotButton="0" quotePrefix="0" xfId="0">
      <alignment vertical="top" wrapText="1"/>
    </xf>
    <xf numFmtId="1" fontId="2" fillId="4" borderId="1" applyAlignment="1" pivotButton="0" quotePrefix="0" xfId="0">
      <alignment vertical="top" wrapText="1"/>
    </xf>
    <xf numFmtId="1" fontId="2" fillId="5" borderId="1" applyAlignment="1" pivotButton="0" quotePrefix="0" xfId="0">
      <alignment vertical="top" wrapText="1"/>
    </xf>
    <xf numFmtId="166" fontId="2" fillId="4" borderId="1" applyAlignment="1" pivotButton="0" quotePrefix="0" xfId="0">
      <alignment vertical="top" wrapText="1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8E6E2"/>
        </patternFill>
      </fill>
    </dxf>
    <dxf>
      <font>
        <name val="Calibri"/>
        <b val="1"/>
        <color rgb="0078521C"/>
        <sz val="11"/>
      </font>
      <fill>
        <patternFill patternType="solid">
          <fgColor rgb="00FFF3D6"/>
        </patternFill>
      </fill>
    </dxf>
    <dxf>
      <font>
        <name val="Calibri"/>
        <b val="1"/>
        <color rgb="00256447"/>
        <sz val="11"/>
      </font>
      <fill>
        <patternFill patternType="solid">
          <fgColor rgb="00E5F0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Workbook guidance</author>
  </authors>
  <commentList>
    <comment ref="G1" authorId="0" shapeId="0">
      <text>
        <t>Manually confirmed start of the uncovered interval, not merely the planned arrival.</t>
      </text>
    </comment>
    <comment ref="H1" authorId="0" shapeId="0">
      <text>
        <t>Leave blank until actual coverage resumes. Missing confirmation is not proof of ongoing absence.</t>
      </text>
    </comment>
    <comment ref="L1" authorId="0" shapeId="0">
      <text>
        <t>Formula: earlier of planned end and confirmed resumption, or the fixed as-of timestamp.</t>
      </text>
    </comment>
    <comment ref="M1" authorId="0" shapeId="0">
      <text>
        <t>Formula minutes. Invalid or incomplete records are blank; overlapping records are excluded from the Controls total.</t>
      </text>
    </comment>
    <comment ref="N1" authorId="0" shapeId="0">
      <text>
        <t>Input checks also catch pasted duplicate IDs, text timestamps and unsupported coverage sources.</t>
      </text>
    </comment>
    <comment ref="O1" authorId="0" shapeId="0">
      <text>
        <t>Compares logged positive-duration intervals at the same post slot only.</t>
      </text>
    </comment>
  </commentList>
</comments>
</file>

<file path=xl/comments/comment2.xml><?xml version="1.0" encoding="utf-8"?>
<comments xmlns="http://schemas.openxmlformats.org/spreadsheetml/2006/main">
  <authors>
    <author>Workbook guidance</author>
  </authors>
  <commentList>
    <comment ref="H1" authorId="0" shapeId="0">
      <text>
        <t>Formula status checks required entries, duplicate IDs, Gap ID references and actual timestamps.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7" customWidth="1" min="2" max="2"/>
    <col width="23" customWidth="1" min="3" max="3"/>
    <col width="25" customWidth="1" min="4" max="4"/>
    <col width="22" customWidth="1" min="5" max="5"/>
    <col width="22" customWidth="1" min="6" max="6"/>
    <col width="22" customWidth="1" min="7" max="7"/>
    <col width="22" customWidth="1" min="8" max="8"/>
    <col width="24" customWidth="1" min="9" max="9"/>
    <col width="25" customWidth="1" min="10" max="10"/>
    <col width="47" customWidth="1" min="11" max="11"/>
    <col width="22" customWidth="1" min="12" max="12"/>
    <col width="19" customWidth="1" min="13" max="13"/>
    <col width="20" customWidth="1" min="14" max="14"/>
    <col width="20" customWidth="1" min="15" max="15"/>
  </cols>
  <sheetData>
    <row r="1" ht="42" customHeight="1">
      <c r="A1" s="1" t="inlineStr">
        <is>
          <t>Gap ID</t>
        </is>
      </c>
      <c r="B1" s="1" t="inlineStr">
        <is>
          <t>Case ID</t>
        </is>
      </c>
      <c r="C1" s="1" t="inlineStr">
        <is>
          <t>Post alias</t>
        </is>
      </c>
      <c r="D1" s="1" t="inlineStr">
        <is>
          <t>Scheduled guard alias</t>
        </is>
      </c>
      <c r="E1" s="1" t="inlineStr">
        <is>
          <t>Planned start</t>
        </is>
      </c>
      <c r="F1" s="1" t="inlineStr">
        <is>
          <t>Planned end</t>
        </is>
      </c>
      <c r="G1" s="1" t="inlineStr">
        <is>
          <t>Confirmed gap start</t>
        </is>
      </c>
      <c r="H1" s="1" t="inlineStr">
        <is>
          <t>Actual coverage resumed</t>
        </is>
      </c>
      <c r="I1" s="1" t="inlineStr">
        <is>
          <t>Coverage source</t>
        </is>
      </c>
      <c r="J1" s="1" t="inlineStr">
        <is>
          <t>Dispatcher alias</t>
        </is>
      </c>
      <c r="K1" s="1" t="inlineStr">
        <is>
          <t>Notes</t>
        </is>
      </c>
      <c r="L1" s="1" t="inlineStr">
        <is>
          <t>Effective interval end</t>
        </is>
      </c>
      <c r="M1" s="1" t="inlineStr">
        <is>
          <t>Uncovered minutes</t>
        </is>
      </c>
      <c r="N1" s="1" t="inlineStr">
        <is>
          <t>Input check</t>
        </is>
      </c>
      <c r="O1" s="1" t="inlineStr">
        <is>
          <t>Overlap check</t>
        </is>
      </c>
    </row>
    <row r="2" ht="44" customHeight="1">
      <c r="A2" s="2" t="inlineStr">
        <is>
          <t>FIC-G01</t>
        </is>
      </c>
      <c r="B2" s="2" t="inlineStr">
        <is>
          <t>FIC-C01</t>
        </is>
      </c>
      <c r="C2" s="2" t="inlineStr">
        <is>
          <t>Fictional Post A</t>
        </is>
      </c>
      <c r="D2" s="2" t="inlineStr">
        <is>
          <t>Fictional Guard 01</t>
        </is>
      </c>
      <c r="E2" s="3" t="n">
        <v>46294.375</v>
      </c>
      <c r="F2" s="3" t="n">
        <v>46294.70833333334</v>
      </c>
      <c r="G2" s="3" t="n">
        <v>46294.375</v>
      </c>
      <c r="H2" s="3" t="n">
        <v>46294.38541666666</v>
      </c>
      <c r="I2" s="2" t="inlineStr">
        <is>
          <t>Scheduled guard</t>
        </is>
      </c>
      <c r="J2" s="2" t="inlineStr">
        <is>
          <t>Fictional Dispatcher 01</t>
        </is>
      </c>
      <c r="K2" s="2" t="inlineStr">
        <is>
          <t>Fictional sample: manually confirmed gap record.</t>
        </is>
      </c>
      <c r="L2" s="4">
        <f>IF(N2&lt;&gt;"OK","",MIN(F2,IF(H2="",Controls!$B$2,H2)))</f>
        <v/>
      </c>
      <c r="M2" s="5">
        <f>IF(L2="","",ROUND(MAX(0,L2-G2)*1440,1))</f>
        <v/>
      </c>
      <c r="N2" s="6">
        <f>IF(COUNTA(A2:K2)=0,"",IF(OR(A2="",B2="",C2="",D2="",E2="",F2="",G2="",J2="",Controls!$B$2=""),"Incomplete",IF(OR(NOT(ISNUMBER(E2)),NOT(ISNUMBER(F2)),NOT(ISNUMBER(G2)),NOT(ISNUMBER(Controls!$B$2)),AND(H2&lt;&gt;"",NOT(ISNUMBER(H2)))),"Check inputs",IF(OR(COUNTIF($A$2:$A$101,A2)&gt;1,E2&lt;=0,F2&gt;=2958466,Controls!$B$2&lt;=0,Controls!$B$2&gt;=2958466,F2&lt;=E2,G2&lt;E2,G2&gt;F2,G2&gt;Controls!$B$2,AND(H2&lt;&gt;"",OR(H2&lt;G2,H2&gt;Controls!$B$2,I2="")),AND(H2="",I2&lt;&gt;""),AND(I2&lt;&gt;"",I2&lt;&gt;"Interim guard",I2&lt;&gt;"Scheduled guard",I2&lt;&gt;"Replacement guard")),"Check inputs","OK"))))</f>
        <v/>
      </c>
      <c r="O2" s="6">
        <f>IF(N2&lt;&gt;"OK","",IF(M2=0,"OK",IF(COUNTIFS($C$2:$C$101,C2,$G$2:$G$101,"&lt;"&amp;L2,$L$2:$L$101,"&gt;"&amp;G2,$M$2:$M$101,"&gt;0")&gt;1,"Review overlap","OK")))</f>
        <v/>
      </c>
    </row>
    <row r="3" ht="44" customHeight="1">
      <c r="A3" s="2" t="inlineStr">
        <is>
          <t>FIC-G02</t>
        </is>
      </c>
      <c r="B3" s="2" t="inlineStr">
        <is>
          <t>FIC-C02</t>
        </is>
      </c>
      <c r="C3" s="2" t="inlineStr">
        <is>
          <t>Fictional Post B</t>
        </is>
      </c>
      <c r="D3" s="2" t="inlineStr">
        <is>
          <t>Fictional Guard 02</t>
        </is>
      </c>
      <c r="E3" s="3" t="n">
        <v>46294.375</v>
      </c>
      <c r="F3" s="3" t="n">
        <v>46294.70833333334</v>
      </c>
      <c r="G3" s="3" t="n">
        <v>46294.375</v>
      </c>
      <c r="H3" s="3" t="n">
        <v>46294.39583333334</v>
      </c>
      <c r="I3" s="2" t="inlineStr">
        <is>
          <t>Interim guard</t>
        </is>
      </c>
      <c r="J3" s="2" t="inlineStr">
        <is>
          <t>Fictional Dispatcher 01</t>
        </is>
      </c>
      <c r="K3" s="2" t="inlineStr">
        <is>
          <t>Fictional sample: manually confirmed gap record.</t>
        </is>
      </c>
      <c r="L3" s="7">
        <f>IF(N3&lt;&gt;"OK","",MIN(F3,IF(H3="",Controls!$B$2,H3)))</f>
        <v/>
      </c>
      <c r="M3" s="8">
        <f>IF(L3="","",ROUND(MAX(0,L3-G3)*1440,1))</f>
        <v/>
      </c>
      <c r="N3" s="9">
        <f>IF(COUNTA(A3:K3)=0,"",IF(OR(A3="",B3="",C3="",D3="",E3="",F3="",G3="",J3="",Controls!$B$2=""),"Incomplete",IF(OR(NOT(ISNUMBER(E3)),NOT(ISNUMBER(F3)),NOT(ISNUMBER(G3)),NOT(ISNUMBER(Controls!$B$2)),AND(H3&lt;&gt;"",NOT(ISNUMBER(H3)))),"Check inputs",IF(OR(COUNTIF($A$2:$A$101,A3)&gt;1,E3&lt;=0,F3&gt;=2958466,Controls!$B$2&lt;=0,Controls!$B$2&gt;=2958466,F3&lt;=E3,G3&lt;E3,G3&gt;F3,G3&gt;Controls!$B$2,AND(H3&lt;&gt;"",OR(H3&lt;G3,H3&gt;Controls!$B$2,I3="")),AND(H3="",I3&lt;&gt;""),AND(I3&lt;&gt;"",I3&lt;&gt;"Interim guard",I3&lt;&gt;"Scheduled guard",I3&lt;&gt;"Replacement guard")),"Check inputs","OK"))))</f>
        <v/>
      </c>
      <c r="O3" s="9">
        <f>IF(N3&lt;&gt;"OK","",IF(M3=0,"OK",IF(COUNTIFS($C$2:$C$101,C3,$G$2:$G$101,"&lt;"&amp;L3,$L$2:$L$101,"&gt;"&amp;G3,$M$2:$M$101,"&gt;0")&gt;1,"Review overlap","OK")))</f>
        <v/>
      </c>
    </row>
    <row r="4" ht="44" customHeight="1">
      <c r="A4" s="2" t="inlineStr">
        <is>
          <t>FIC-G03</t>
        </is>
      </c>
      <c r="B4" s="2" t="inlineStr">
        <is>
          <t>FIC-C03</t>
        </is>
      </c>
      <c r="C4" s="2" t="inlineStr">
        <is>
          <t>Fictional Post C</t>
        </is>
      </c>
      <c r="D4" s="2" t="inlineStr">
        <is>
          <t>Fictional Guard 03</t>
        </is>
      </c>
      <c r="E4" s="3" t="n">
        <v>46294.375</v>
      </c>
      <c r="F4" s="3" t="n">
        <v>46294.70833333334</v>
      </c>
      <c r="G4" s="3" t="n">
        <v>46294.375</v>
      </c>
      <c r="H4" s="3" t="n">
        <v>46294.41666666666</v>
      </c>
      <c r="I4" s="2" t="inlineStr">
        <is>
          <t>Replacement guard</t>
        </is>
      </c>
      <c r="J4" s="2" t="inlineStr">
        <is>
          <t>Fictional Dispatcher 01</t>
        </is>
      </c>
      <c r="K4" s="2" t="inlineStr">
        <is>
          <t>Fictional sample: manually confirmed gap record.</t>
        </is>
      </c>
      <c r="L4" s="4">
        <f>IF(N4&lt;&gt;"OK","",MIN(F4,IF(H4="",Controls!$B$2,H4)))</f>
        <v/>
      </c>
      <c r="M4" s="5">
        <f>IF(L4="","",ROUND(MAX(0,L4-G4)*1440,1))</f>
        <v/>
      </c>
      <c r="N4" s="6">
        <f>IF(COUNTA(A4:K4)=0,"",IF(OR(A4="",B4="",C4="",D4="",E4="",F4="",G4="",J4="",Controls!$B$2=""),"Incomplete",IF(OR(NOT(ISNUMBER(E4)),NOT(ISNUMBER(F4)),NOT(ISNUMBER(G4)),NOT(ISNUMBER(Controls!$B$2)),AND(H4&lt;&gt;"",NOT(ISNUMBER(H4)))),"Check inputs",IF(OR(COUNTIF($A$2:$A$101,A4)&gt;1,E4&lt;=0,F4&gt;=2958466,Controls!$B$2&lt;=0,Controls!$B$2&gt;=2958466,F4&lt;=E4,G4&lt;E4,G4&gt;F4,G4&gt;Controls!$B$2,AND(H4&lt;&gt;"",OR(H4&lt;G4,H4&gt;Controls!$B$2,I4="")),AND(H4="",I4&lt;&gt;""),AND(I4&lt;&gt;"",I4&lt;&gt;"Interim guard",I4&lt;&gt;"Scheduled guard",I4&lt;&gt;"Replacement guard")),"Check inputs","OK"))))</f>
        <v/>
      </c>
      <c r="O4" s="6">
        <f>IF(N4&lt;&gt;"OK","",IF(M4=0,"OK",IF(COUNTIFS($C$2:$C$101,C4,$G$2:$G$101,"&lt;"&amp;L4,$L$2:$L$101,"&gt;"&amp;G4,$M$2:$M$101,"&gt;0")&gt;1,"Review overlap","OK")))</f>
        <v/>
      </c>
    </row>
    <row r="5" ht="44" customHeight="1">
      <c r="A5" s="2" t="inlineStr">
        <is>
          <t>FIC-G04</t>
        </is>
      </c>
      <c r="B5" s="2" t="inlineStr">
        <is>
          <t>FIC-C04</t>
        </is>
      </c>
      <c r="C5" s="2" t="inlineStr">
        <is>
          <t>Fictional Post D</t>
        </is>
      </c>
      <c r="D5" s="2" t="inlineStr">
        <is>
          <t>Fictional Guard 04</t>
        </is>
      </c>
      <c r="E5" s="3" t="n">
        <v>46294.375</v>
      </c>
      <c r="F5" s="3" t="n">
        <v>46294.70833333334</v>
      </c>
      <c r="G5" s="3" t="n">
        <v>46294.375</v>
      </c>
      <c r="H5" s="3" t="n">
        <v>46294.375</v>
      </c>
      <c r="I5" s="2" t="inlineStr">
        <is>
          <t>Scheduled guard</t>
        </is>
      </c>
      <c r="J5" s="2" t="inlineStr">
        <is>
          <t>Fictional Dispatcher 01</t>
        </is>
      </c>
      <c r="K5" s="2" t="inlineStr">
        <is>
          <t>Fictional sample: manually confirmed gap record.</t>
        </is>
      </c>
      <c r="L5" s="7">
        <f>IF(N5&lt;&gt;"OK","",MIN(F5,IF(H5="",Controls!$B$2,H5)))</f>
        <v/>
      </c>
      <c r="M5" s="8">
        <f>IF(L5="","",ROUND(MAX(0,L5-G5)*1440,1))</f>
        <v/>
      </c>
      <c r="N5" s="9">
        <f>IF(COUNTA(A5:K5)=0,"",IF(OR(A5="",B5="",C5="",D5="",E5="",F5="",G5="",J5="",Controls!$B$2=""),"Incomplete",IF(OR(NOT(ISNUMBER(E5)),NOT(ISNUMBER(F5)),NOT(ISNUMBER(G5)),NOT(ISNUMBER(Controls!$B$2)),AND(H5&lt;&gt;"",NOT(ISNUMBER(H5)))),"Check inputs",IF(OR(COUNTIF($A$2:$A$101,A5)&gt;1,E5&lt;=0,F5&gt;=2958466,Controls!$B$2&lt;=0,Controls!$B$2&gt;=2958466,F5&lt;=E5,G5&lt;E5,G5&gt;F5,G5&gt;Controls!$B$2,AND(H5&lt;&gt;"",OR(H5&lt;G5,H5&gt;Controls!$B$2,I5="")),AND(H5="",I5&lt;&gt;""),AND(I5&lt;&gt;"",I5&lt;&gt;"Interim guard",I5&lt;&gt;"Scheduled guard",I5&lt;&gt;"Replacement guard")),"Check inputs","OK"))))</f>
        <v/>
      </c>
      <c r="O5" s="9">
        <f>IF(N5&lt;&gt;"OK","",IF(M5=0,"OK",IF(COUNTIFS($C$2:$C$101,C5,$G$2:$G$101,"&lt;"&amp;L5,$L$2:$L$101,"&gt;"&amp;G5,$M$2:$M$101,"&gt;0")&gt;1,"Review overlap","OK")))</f>
        <v/>
      </c>
    </row>
    <row r="6" ht="44" customHeight="1">
      <c r="A6" s="2" t="inlineStr">
        <is>
          <t>FIC-G05</t>
        </is>
      </c>
      <c r="B6" s="2" t="inlineStr">
        <is>
          <t>FIC-C05</t>
        </is>
      </c>
      <c r="C6" s="2" t="inlineStr">
        <is>
          <t>Fictional Post E</t>
        </is>
      </c>
      <c r="D6" s="2" t="inlineStr">
        <is>
          <t>Fictional Guard 05</t>
        </is>
      </c>
      <c r="E6" s="3" t="n">
        <v>46294.375</v>
      </c>
      <c r="F6" s="3" t="n">
        <v>46294.70833333334</v>
      </c>
      <c r="G6" s="3" t="n">
        <v>46294.375</v>
      </c>
      <c r="H6" s="3" t="n"/>
      <c r="I6" s="2" t="n"/>
      <c r="J6" s="2" t="inlineStr">
        <is>
          <t>Fictional Dispatcher 01</t>
        </is>
      </c>
      <c r="K6" s="2" t="inlineStr">
        <is>
          <t>Fictional sample: no resumption confirmation recorded; minutes stop at planned end.</t>
        </is>
      </c>
      <c r="L6" s="4">
        <f>IF(N6&lt;&gt;"OK","",MIN(F6,IF(H6="",Controls!$B$2,H6)))</f>
        <v/>
      </c>
      <c r="M6" s="5">
        <f>IF(L6="","",ROUND(MAX(0,L6-G6)*1440,1))</f>
        <v/>
      </c>
      <c r="N6" s="6">
        <f>IF(COUNTA(A6:K6)=0,"",IF(OR(A6="",B6="",C6="",D6="",E6="",F6="",G6="",J6="",Controls!$B$2=""),"Incomplete",IF(OR(NOT(ISNUMBER(E6)),NOT(ISNUMBER(F6)),NOT(ISNUMBER(G6)),NOT(ISNUMBER(Controls!$B$2)),AND(H6&lt;&gt;"",NOT(ISNUMBER(H6)))),"Check inputs",IF(OR(COUNTIF($A$2:$A$101,A6)&gt;1,E6&lt;=0,F6&gt;=2958466,Controls!$B$2&lt;=0,Controls!$B$2&gt;=2958466,F6&lt;=E6,G6&lt;E6,G6&gt;F6,G6&gt;Controls!$B$2,AND(H6&lt;&gt;"",OR(H6&lt;G6,H6&gt;Controls!$B$2,I6="")),AND(H6="",I6&lt;&gt;""),AND(I6&lt;&gt;"",I6&lt;&gt;"Interim guard",I6&lt;&gt;"Scheduled guard",I6&lt;&gt;"Replacement guard")),"Check inputs","OK"))))</f>
        <v/>
      </c>
      <c r="O6" s="6">
        <f>IF(N6&lt;&gt;"OK","",IF(M6=0,"OK",IF(COUNTIFS($C$2:$C$101,C6,$G$2:$G$101,"&lt;"&amp;L6,$L$2:$L$101,"&gt;"&amp;G6,$M$2:$M$101,"&gt;0")&gt;1,"Review overlap","OK")))</f>
        <v/>
      </c>
    </row>
    <row r="7" ht="44" customHeight="1">
      <c r="A7" s="2" t="inlineStr">
        <is>
          <t>FIC-G06</t>
        </is>
      </c>
      <c r="B7" s="2" t="inlineStr">
        <is>
          <t>FIC-C06</t>
        </is>
      </c>
      <c r="C7" s="2" t="inlineStr">
        <is>
          <t>Fictional Post F</t>
        </is>
      </c>
      <c r="D7" s="2" t="inlineStr">
        <is>
          <t>Fictional Guard 06</t>
        </is>
      </c>
      <c r="E7" s="3" t="n">
        <v>46294.375</v>
      </c>
      <c r="F7" s="3" t="n">
        <v>46294.70833333334</v>
      </c>
      <c r="G7" s="3" t="n">
        <v>46294.41666666666</v>
      </c>
      <c r="H7" s="3" t="n">
        <v>46294.43055555555</v>
      </c>
      <c r="I7" s="2" t="inlineStr">
        <is>
          <t>Replacement guard</t>
        </is>
      </c>
      <c r="J7" s="2" t="inlineStr">
        <is>
          <t>Fictional Dispatcher 01</t>
        </is>
      </c>
      <c r="K7" s="2" t="inlineStr">
        <is>
          <t>Fictional sample: manually confirmed gap record.</t>
        </is>
      </c>
      <c r="L7" s="7">
        <f>IF(N7&lt;&gt;"OK","",MIN(F7,IF(H7="",Controls!$B$2,H7)))</f>
        <v/>
      </c>
      <c r="M7" s="8">
        <f>IF(L7="","",ROUND(MAX(0,L7-G7)*1440,1))</f>
        <v/>
      </c>
      <c r="N7" s="9">
        <f>IF(COUNTA(A7:K7)=0,"",IF(OR(A7="",B7="",C7="",D7="",E7="",F7="",G7="",J7="",Controls!$B$2=""),"Incomplete",IF(OR(NOT(ISNUMBER(E7)),NOT(ISNUMBER(F7)),NOT(ISNUMBER(G7)),NOT(ISNUMBER(Controls!$B$2)),AND(H7&lt;&gt;"",NOT(ISNUMBER(H7)))),"Check inputs",IF(OR(COUNTIF($A$2:$A$101,A7)&gt;1,E7&lt;=0,F7&gt;=2958466,Controls!$B$2&lt;=0,Controls!$B$2&gt;=2958466,F7&lt;=E7,G7&lt;E7,G7&gt;F7,G7&gt;Controls!$B$2,AND(H7&lt;&gt;"",OR(H7&lt;G7,H7&gt;Controls!$B$2,I7="")),AND(H7="",I7&lt;&gt;""),AND(I7&lt;&gt;"",I7&lt;&gt;"Interim guard",I7&lt;&gt;"Scheduled guard",I7&lt;&gt;"Replacement guard")),"Check inputs","OK"))))</f>
        <v/>
      </c>
      <c r="O7" s="9">
        <f>IF(N7&lt;&gt;"OK","",IF(M7=0,"OK",IF(COUNTIFS($C$2:$C$101,C7,$G$2:$G$101,"&lt;"&amp;L7,$L$2:$L$101,"&gt;"&amp;G7,$M$2:$M$101,"&gt;0")&gt;1,"Review overlap","OK")))</f>
        <v/>
      </c>
    </row>
    <row r="8" ht="44" customHeight="1">
      <c r="A8" s="2" t="inlineStr">
        <is>
          <t>FIC-G07</t>
        </is>
      </c>
      <c r="B8" s="2" t="inlineStr">
        <is>
          <t>FIC-C07</t>
        </is>
      </c>
      <c r="C8" s="2" t="inlineStr">
        <is>
          <t>Fictional Post G</t>
        </is>
      </c>
      <c r="D8" s="2" t="inlineStr">
        <is>
          <t>Fictional Guard 07</t>
        </is>
      </c>
      <c r="E8" s="3" t="n">
        <v>46294.91666666666</v>
      </c>
      <c r="F8" s="3" t="n">
        <v>46295.25</v>
      </c>
      <c r="G8" s="3" t="n">
        <v>46294.91666666666</v>
      </c>
      <c r="H8" s="3" t="n">
        <v>46294.94791666666</v>
      </c>
      <c r="I8" s="2" t="inlineStr">
        <is>
          <t>Scheduled guard</t>
        </is>
      </c>
      <c r="J8" s="2" t="inlineStr">
        <is>
          <t>Fictional Dispatcher 01</t>
        </is>
      </c>
      <c r="K8" s="2" t="inlineStr">
        <is>
          <t>Fictional sample: manually confirmed gap record.</t>
        </is>
      </c>
      <c r="L8" s="4">
        <f>IF(N8&lt;&gt;"OK","",MIN(F8,IF(H8="",Controls!$B$2,H8)))</f>
        <v/>
      </c>
      <c r="M8" s="5">
        <f>IF(L8="","",ROUND(MAX(0,L8-G8)*1440,1))</f>
        <v/>
      </c>
      <c r="N8" s="6">
        <f>IF(COUNTA(A8:K8)=0,"",IF(OR(A8="",B8="",C8="",D8="",E8="",F8="",G8="",J8="",Controls!$B$2=""),"Incomplete",IF(OR(NOT(ISNUMBER(E8)),NOT(ISNUMBER(F8)),NOT(ISNUMBER(G8)),NOT(ISNUMBER(Controls!$B$2)),AND(H8&lt;&gt;"",NOT(ISNUMBER(H8)))),"Check inputs",IF(OR(COUNTIF($A$2:$A$101,A8)&gt;1,E8&lt;=0,F8&gt;=2958466,Controls!$B$2&lt;=0,Controls!$B$2&gt;=2958466,F8&lt;=E8,G8&lt;E8,G8&gt;F8,G8&gt;Controls!$B$2,AND(H8&lt;&gt;"",OR(H8&lt;G8,H8&gt;Controls!$B$2,I8="")),AND(H8="",I8&lt;&gt;""),AND(I8&lt;&gt;"",I8&lt;&gt;"Interim guard",I8&lt;&gt;"Scheduled guard",I8&lt;&gt;"Replacement guard")),"Check inputs","OK"))))</f>
        <v/>
      </c>
      <c r="O8" s="6">
        <f>IF(N8&lt;&gt;"OK","",IF(M8=0,"OK",IF(COUNTIFS($C$2:$C$101,C8,$G$2:$G$101,"&lt;"&amp;L8,$L$2:$L$101,"&gt;"&amp;G8,$M$2:$M$101,"&gt;0")&gt;1,"Review overlap","OK")))</f>
        <v/>
      </c>
    </row>
    <row r="9" ht="44" customHeight="1">
      <c r="A9" s="2" t="inlineStr">
        <is>
          <t>FIC-G08</t>
        </is>
      </c>
      <c r="B9" s="2" t="inlineStr">
        <is>
          <t>FIC-C08</t>
        </is>
      </c>
      <c r="C9" s="2" t="inlineStr">
        <is>
          <t>Fictional Post H</t>
        </is>
      </c>
      <c r="D9" s="2" t="inlineStr">
        <is>
          <t>Fictional Guard 08</t>
        </is>
      </c>
      <c r="E9" s="3" t="n">
        <v>46294.375</v>
      </c>
      <c r="F9" s="3" t="n">
        <v>46294.70833333334</v>
      </c>
      <c r="G9" s="3" t="n"/>
      <c r="H9" s="3" t="n"/>
      <c r="I9" s="2" t="n"/>
      <c r="J9" s="2" t="inlineStr">
        <is>
          <t>Fictional Dispatcher 01</t>
        </is>
      </c>
      <c r="K9" s="2" t="inlineStr">
        <is>
          <t>Fictional sample: confirmed gap start is missing; excluded from usable minutes.</t>
        </is>
      </c>
      <c r="L9" s="7">
        <f>IF(N9&lt;&gt;"OK","",MIN(F9,IF(H9="",Controls!$B$2,H9)))</f>
        <v/>
      </c>
      <c r="M9" s="8">
        <f>IF(L9="","",ROUND(MAX(0,L9-G9)*1440,1))</f>
        <v/>
      </c>
      <c r="N9" s="9">
        <f>IF(COUNTA(A9:K9)=0,"",IF(OR(A9="",B9="",C9="",D9="",E9="",F9="",G9="",J9="",Controls!$B$2=""),"Incomplete",IF(OR(NOT(ISNUMBER(E9)),NOT(ISNUMBER(F9)),NOT(ISNUMBER(G9)),NOT(ISNUMBER(Controls!$B$2)),AND(H9&lt;&gt;"",NOT(ISNUMBER(H9)))),"Check inputs",IF(OR(COUNTIF($A$2:$A$101,A9)&gt;1,E9&lt;=0,F9&gt;=2958466,Controls!$B$2&lt;=0,Controls!$B$2&gt;=2958466,F9&lt;=E9,G9&lt;E9,G9&gt;F9,G9&gt;Controls!$B$2,AND(H9&lt;&gt;"",OR(H9&lt;G9,H9&gt;Controls!$B$2,I9="")),AND(H9="",I9&lt;&gt;""),AND(I9&lt;&gt;"",I9&lt;&gt;"Interim guard",I9&lt;&gt;"Scheduled guard",I9&lt;&gt;"Replacement guard")),"Check inputs","OK"))))</f>
        <v/>
      </c>
      <c r="O9" s="9">
        <f>IF(N9&lt;&gt;"OK","",IF(M9=0,"OK",IF(COUNTIFS($C$2:$C$101,C9,$G$2:$G$101,"&lt;"&amp;L9,$L$2:$L$101,"&gt;"&amp;G9,$M$2:$M$101,"&gt;0")&gt;1,"Review overlap","OK")))</f>
        <v/>
      </c>
    </row>
    <row r="10" ht="44" customHeight="1">
      <c r="A10" s="2" t="n"/>
      <c r="B10" s="2" t="n"/>
      <c r="C10" s="2" t="n"/>
      <c r="D10" s="2" t="n"/>
      <c r="E10" s="3" t="n"/>
      <c r="F10" s="3" t="n"/>
      <c r="G10" s="3" t="n"/>
      <c r="H10" s="3" t="n"/>
      <c r="I10" s="2" t="n"/>
      <c r="J10" s="2" t="n"/>
      <c r="K10" s="2" t="n"/>
      <c r="L10" s="4">
        <f>IF(N10&lt;&gt;"OK","",MIN(F10,IF(H10="",Controls!$B$2,H10)))</f>
        <v/>
      </c>
      <c r="M10" s="5">
        <f>IF(L10="","",ROUND(MAX(0,L10-G10)*1440,1))</f>
        <v/>
      </c>
      <c r="N10" s="6">
        <f>IF(COUNTA(A10:K10)=0,"",IF(OR(A10="",B10="",C10="",D10="",E10="",F10="",G10="",J10="",Controls!$B$2=""),"Incomplete",IF(OR(NOT(ISNUMBER(E10)),NOT(ISNUMBER(F10)),NOT(ISNUMBER(G10)),NOT(ISNUMBER(Controls!$B$2)),AND(H10&lt;&gt;"",NOT(ISNUMBER(H10)))),"Check inputs",IF(OR(COUNTIF($A$2:$A$101,A10)&gt;1,E10&lt;=0,F10&gt;=2958466,Controls!$B$2&lt;=0,Controls!$B$2&gt;=2958466,F10&lt;=E10,G10&lt;E10,G10&gt;F10,G10&gt;Controls!$B$2,AND(H10&lt;&gt;"",OR(H10&lt;G10,H10&gt;Controls!$B$2,I10="")),AND(H10="",I10&lt;&gt;""),AND(I10&lt;&gt;"",I10&lt;&gt;"Interim guard",I10&lt;&gt;"Scheduled guard",I10&lt;&gt;"Replacement guard")),"Check inputs","OK"))))</f>
        <v/>
      </c>
      <c r="O10" s="6">
        <f>IF(N10&lt;&gt;"OK","",IF(M10=0,"OK",IF(COUNTIFS($C$2:$C$101,C10,$G$2:$G$101,"&lt;"&amp;L10,$L$2:$L$101,"&gt;"&amp;G10,$M$2:$M$101,"&gt;0")&gt;1,"Review overlap","OK")))</f>
        <v/>
      </c>
    </row>
    <row r="11" ht="44" customHeight="1">
      <c r="A11" s="2" t="n"/>
      <c r="B11" s="2" t="n"/>
      <c r="C11" s="2" t="n"/>
      <c r="D11" s="2" t="n"/>
      <c r="E11" s="3" t="n"/>
      <c r="F11" s="3" t="n"/>
      <c r="G11" s="3" t="n"/>
      <c r="H11" s="3" t="n"/>
      <c r="I11" s="2" t="n"/>
      <c r="J11" s="2" t="n"/>
      <c r="K11" s="2" t="n"/>
      <c r="L11" s="7">
        <f>IF(N11&lt;&gt;"OK","",MIN(F11,IF(H11="",Controls!$B$2,H11)))</f>
        <v/>
      </c>
      <c r="M11" s="8">
        <f>IF(L11="","",ROUND(MAX(0,L11-G11)*1440,1))</f>
        <v/>
      </c>
      <c r="N11" s="9">
        <f>IF(COUNTA(A11:K11)=0,"",IF(OR(A11="",B11="",C11="",D11="",E11="",F11="",G11="",J11="",Controls!$B$2=""),"Incomplete",IF(OR(NOT(ISNUMBER(E11)),NOT(ISNUMBER(F11)),NOT(ISNUMBER(G11)),NOT(ISNUMBER(Controls!$B$2)),AND(H11&lt;&gt;"",NOT(ISNUMBER(H11)))),"Check inputs",IF(OR(COUNTIF($A$2:$A$101,A11)&gt;1,E11&lt;=0,F11&gt;=2958466,Controls!$B$2&lt;=0,Controls!$B$2&gt;=2958466,F11&lt;=E11,G11&lt;E11,G11&gt;F11,G11&gt;Controls!$B$2,AND(H11&lt;&gt;"",OR(H11&lt;G11,H11&gt;Controls!$B$2,I11="")),AND(H11="",I11&lt;&gt;""),AND(I11&lt;&gt;"",I11&lt;&gt;"Interim guard",I11&lt;&gt;"Scheduled guard",I11&lt;&gt;"Replacement guard")),"Check inputs","OK"))))</f>
        <v/>
      </c>
      <c r="O11" s="9">
        <f>IF(N11&lt;&gt;"OK","",IF(M11=0,"OK",IF(COUNTIFS($C$2:$C$101,C11,$G$2:$G$101,"&lt;"&amp;L11,$L$2:$L$101,"&gt;"&amp;G11,$M$2:$M$101,"&gt;0")&gt;1,"Review overlap","OK")))</f>
        <v/>
      </c>
    </row>
    <row r="12" ht="44" customHeight="1">
      <c r="A12" s="2" t="n"/>
      <c r="B12" s="2" t="n"/>
      <c r="C12" s="2" t="n"/>
      <c r="D12" s="2" t="n"/>
      <c r="E12" s="3" t="n"/>
      <c r="F12" s="3" t="n"/>
      <c r="G12" s="3" t="n"/>
      <c r="H12" s="3" t="n"/>
      <c r="I12" s="2" t="n"/>
      <c r="J12" s="2" t="n"/>
      <c r="K12" s="2" t="n"/>
      <c r="L12" s="4">
        <f>IF(N12&lt;&gt;"OK","",MIN(F12,IF(H12="",Controls!$B$2,H12)))</f>
        <v/>
      </c>
      <c r="M12" s="5">
        <f>IF(L12="","",ROUND(MAX(0,L12-G12)*1440,1))</f>
        <v/>
      </c>
      <c r="N12" s="6">
        <f>IF(COUNTA(A12:K12)=0,"",IF(OR(A12="",B12="",C12="",D12="",E12="",F12="",G12="",J12="",Controls!$B$2=""),"Incomplete",IF(OR(NOT(ISNUMBER(E12)),NOT(ISNUMBER(F12)),NOT(ISNUMBER(G12)),NOT(ISNUMBER(Controls!$B$2)),AND(H12&lt;&gt;"",NOT(ISNUMBER(H12)))),"Check inputs",IF(OR(COUNTIF($A$2:$A$101,A12)&gt;1,E12&lt;=0,F12&gt;=2958466,Controls!$B$2&lt;=0,Controls!$B$2&gt;=2958466,F12&lt;=E12,G12&lt;E12,G12&gt;F12,G12&gt;Controls!$B$2,AND(H12&lt;&gt;"",OR(H12&lt;G12,H12&gt;Controls!$B$2,I12="")),AND(H12="",I12&lt;&gt;""),AND(I12&lt;&gt;"",I12&lt;&gt;"Interim guard",I12&lt;&gt;"Scheduled guard",I12&lt;&gt;"Replacement guard")),"Check inputs","OK"))))</f>
        <v/>
      </c>
      <c r="O12" s="6">
        <f>IF(N12&lt;&gt;"OK","",IF(M12=0,"OK",IF(COUNTIFS($C$2:$C$101,C12,$G$2:$G$101,"&lt;"&amp;L12,$L$2:$L$101,"&gt;"&amp;G12,$M$2:$M$101,"&gt;0")&gt;1,"Review overlap","OK")))</f>
        <v/>
      </c>
    </row>
    <row r="13" ht="44" customHeight="1">
      <c r="A13" s="2" t="n"/>
      <c r="B13" s="2" t="n"/>
      <c r="C13" s="2" t="n"/>
      <c r="D13" s="2" t="n"/>
      <c r="E13" s="3" t="n"/>
      <c r="F13" s="3" t="n"/>
      <c r="G13" s="3" t="n"/>
      <c r="H13" s="3" t="n"/>
      <c r="I13" s="2" t="n"/>
      <c r="J13" s="2" t="n"/>
      <c r="K13" s="2" t="n"/>
      <c r="L13" s="7">
        <f>IF(N13&lt;&gt;"OK","",MIN(F13,IF(H13="",Controls!$B$2,H13)))</f>
        <v/>
      </c>
      <c r="M13" s="8">
        <f>IF(L13="","",ROUND(MAX(0,L13-G13)*1440,1))</f>
        <v/>
      </c>
      <c r="N13" s="9">
        <f>IF(COUNTA(A13:K13)=0,"",IF(OR(A13="",B13="",C13="",D13="",E13="",F13="",G13="",J13="",Controls!$B$2=""),"Incomplete",IF(OR(NOT(ISNUMBER(E13)),NOT(ISNUMBER(F13)),NOT(ISNUMBER(G13)),NOT(ISNUMBER(Controls!$B$2)),AND(H13&lt;&gt;"",NOT(ISNUMBER(H13)))),"Check inputs",IF(OR(COUNTIF($A$2:$A$101,A13)&gt;1,E13&lt;=0,F13&gt;=2958466,Controls!$B$2&lt;=0,Controls!$B$2&gt;=2958466,F13&lt;=E13,G13&lt;E13,G13&gt;F13,G13&gt;Controls!$B$2,AND(H13&lt;&gt;"",OR(H13&lt;G13,H13&gt;Controls!$B$2,I13="")),AND(H13="",I13&lt;&gt;""),AND(I13&lt;&gt;"",I13&lt;&gt;"Interim guard",I13&lt;&gt;"Scheduled guard",I13&lt;&gt;"Replacement guard")),"Check inputs","OK"))))</f>
        <v/>
      </c>
      <c r="O13" s="9">
        <f>IF(N13&lt;&gt;"OK","",IF(M13=0,"OK",IF(COUNTIFS($C$2:$C$101,C13,$G$2:$G$101,"&lt;"&amp;L13,$L$2:$L$101,"&gt;"&amp;G13,$M$2:$M$101,"&gt;0")&gt;1,"Review overlap","OK")))</f>
        <v/>
      </c>
    </row>
    <row r="14" ht="44" customHeight="1">
      <c r="A14" s="2" t="n"/>
      <c r="B14" s="2" t="n"/>
      <c r="C14" s="2" t="n"/>
      <c r="D14" s="2" t="n"/>
      <c r="E14" s="3" t="n"/>
      <c r="F14" s="3" t="n"/>
      <c r="G14" s="3" t="n"/>
      <c r="H14" s="3" t="n"/>
      <c r="I14" s="2" t="n"/>
      <c r="J14" s="2" t="n"/>
      <c r="K14" s="2" t="n"/>
      <c r="L14" s="4">
        <f>IF(N14&lt;&gt;"OK","",MIN(F14,IF(H14="",Controls!$B$2,H14)))</f>
        <v/>
      </c>
      <c r="M14" s="5">
        <f>IF(L14="","",ROUND(MAX(0,L14-G14)*1440,1))</f>
        <v/>
      </c>
      <c r="N14" s="6">
        <f>IF(COUNTA(A14:K14)=0,"",IF(OR(A14="",B14="",C14="",D14="",E14="",F14="",G14="",J14="",Controls!$B$2=""),"Incomplete",IF(OR(NOT(ISNUMBER(E14)),NOT(ISNUMBER(F14)),NOT(ISNUMBER(G14)),NOT(ISNUMBER(Controls!$B$2)),AND(H14&lt;&gt;"",NOT(ISNUMBER(H14)))),"Check inputs",IF(OR(COUNTIF($A$2:$A$101,A14)&gt;1,E14&lt;=0,F14&gt;=2958466,Controls!$B$2&lt;=0,Controls!$B$2&gt;=2958466,F14&lt;=E14,G14&lt;E14,G14&gt;F14,G14&gt;Controls!$B$2,AND(H14&lt;&gt;"",OR(H14&lt;G14,H14&gt;Controls!$B$2,I14="")),AND(H14="",I14&lt;&gt;""),AND(I14&lt;&gt;"",I14&lt;&gt;"Interim guard",I14&lt;&gt;"Scheduled guard",I14&lt;&gt;"Replacement guard")),"Check inputs","OK"))))</f>
        <v/>
      </c>
      <c r="O14" s="6">
        <f>IF(N14&lt;&gt;"OK","",IF(M14=0,"OK",IF(COUNTIFS($C$2:$C$101,C14,$G$2:$G$101,"&lt;"&amp;L14,$L$2:$L$101,"&gt;"&amp;G14,$M$2:$M$101,"&gt;0")&gt;1,"Review overlap","OK")))</f>
        <v/>
      </c>
    </row>
    <row r="15" ht="44" customHeight="1">
      <c r="A15" s="2" t="n"/>
      <c r="B15" s="2" t="n"/>
      <c r="C15" s="2" t="n"/>
      <c r="D15" s="2" t="n"/>
      <c r="E15" s="3" t="n"/>
      <c r="F15" s="3" t="n"/>
      <c r="G15" s="3" t="n"/>
      <c r="H15" s="3" t="n"/>
      <c r="I15" s="2" t="n"/>
      <c r="J15" s="2" t="n"/>
      <c r="K15" s="2" t="n"/>
      <c r="L15" s="7">
        <f>IF(N15&lt;&gt;"OK","",MIN(F15,IF(H15="",Controls!$B$2,H15)))</f>
        <v/>
      </c>
      <c r="M15" s="8">
        <f>IF(L15="","",ROUND(MAX(0,L15-G15)*1440,1))</f>
        <v/>
      </c>
      <c r="N15" s="9">
        <f>IF(COUNTA(A15:K15)=0,"",IF(OR(A15="",B15="",C15="",D15="",E15="",F15="",G15="",J15="",Controls!$B$2=""),"Incomplete",IF(OR(NOT(ISNUMBER(E15)),NOT(ISNUMBER(F15)),NOT(ISNUMBER(G15)),NOT(ISNUMBER(Controls!$B$2)),AND(H15&lt;&gt;"",NOT(ISNUMBER(H15)))),"Check inputs",IF(OR(COUNTIF($A$2:$A$101,A15)&gt;1,E15&lt;=0,F15&gt;=2958466,Controls!$B$2&lt;=0,Controls!$B$2&gt;=2958466,F15&lt;=E15,G15&lt;E15,G15&gt;F15,G15&gt;Controls!$B$2,AND(H15&lt;&gt;"",OR(H15&lt;G15,H15&gt;Controls!$B$2,I15="")),AND(H15="",I15&lt;&gt;""),AND(I15&lt;&gt;"",I15&lt;&gt;"Interim guard",I15&lt;&gt;"Scheduled guard",I15&lt;&gt;"Replacement guard")),"Check inputs","OK"))))</f>
        <v/>
      </c>
      <c r="O15" s="9">
        <f>IF(N15&lt;&gt;"OK","",IF(M15=0,"OK",IF(COUNTIFS($C$2:$C$101,C15,$G$2:$G$101,"&lt;"&amp;L15,$L$2:$L$101,"&gt;"&amp;G15,$M$2:$M$101,"&gt;0")&gt;1,"Review overlap","OK")))</f>
        <v/>
      </c>
    </row>
    <row r="16" ht="44" customHeight="1">
      <c r="A16" s="2" t="n"/>
      <c r="B16" s="2" t="n"/>
      <c r="C16" s="2" t="n"/>
      <c r="D16" s="2" t="n"/>
      <c r="E16" s="3" t="n"/>
      <c r="F16" s="3" t="n"/>
      <c r="G16" s="3" t="n"/>
      <c r="H16" s="3" t="n"/>
      <c r="I16" s="2" t="n"/>
      <c r="J16" s="2" t="n"/>
      <c r="K16" s="2" t="n"/>
      <c r="L16" s="4">
        <f>IF(N16&lt;&gt;"OK","",MIN(F16,IF(H16="",Controls!$B$2,H16)))</f>
        <v/>
      </c>
      <c r="M16" s="5">
        <f>IF(L16="","",ROUND(MAX(0,L16-G16)*1440,1))</f>
        <v/>
      </c>
      <c r="N16" s="6">
        <f>IF(COUNTA(A16:K16)=0,"",IF(OR(A16="",B16="",C16="",D16="",E16="",F16="",G16="",J16="",Controls!$B$2=""),"Incomplete",IF(OR(NOT(ISNUMBER(E16)),NOT(ISNUMBER(F16)),NOT(ISNUMBER(G16)),NOT(ISNUMBER(Controls!$B$2)),AND(H16&lt;&gt;"",NOT(ISNUMBER(H16)))),"Check inputs",IF(OR(COUNTIF($A$2:$A$101,A16)&gt;1,E16&lt;=0,F16&gt;=2958466,Controls!$B$2&lt;=0,Controls!$B$2&gt;=2958466,F16&lt;=E16,G16&lt;E16,G16&gt;F16,G16&gt;Controls!$B$2,AND(H16&lt;&gt;"",OR(H16&lt;G16,H16&gt;Controls!$B$2,I16="")),AND(H16="",I16&lt;&gt;""),AND(I16&lt;&gt;"",I16&lt;&gt;"Interim guard",I16&lt;&gt;"Scheduled guard",I16&lt;&gt;"Replacement guard")),"Check inputs","OK"))))</f>
        <v/>
      </c>
      <c r="O16" s="6">
        <f>IF(N16&lt;&gt;"OK","",IF(M16=0,"OK",IF(COUNTIFS($C$2:$C$101,C16,$G$2:$G$101,"&lt;"&amp;L16,$L$2:$L$101,"&gt;"&amp;G16,$M$2:$M$101,"&gt;0")&gt;1,"Review overlap","OK")))</f>
        <v/>
      </c>
    </row>
    <row r="17" ht="44" customHeight="1">
      <c r="A17" s="2" t="n"/>
      <c r="B17" s="2" t="n"/>
      <c r="C17" s="2" t="n"/>
      <c r="D17" s="2" t="n"/>
      <c r="E17" s="3" t="n"/>
      <c r="F17" s="3" t="n"/>
      <c r="G17" s="3" t="n"/>
      <c r="H17" s="3" t="n"/>
      <c r="I17" s="2" t="n"/>
      <c r="J17" s="2" t="n"/>
      <c r="K17" s="2" t="n"/>
      <c r="L17" s="7">
        <f>IF(N17&lt;&gt;"OK","",MIN(F17,IF(H17="",Controls!$B$2,H17)))</f>
        <v/>
      </c>
      <c r="M17" s="8">
        <f>IF(L17="","",ROUND(MAX(0,L17-G17)*1440,1))</f>
        <v/>
      </c>
      <c r="N17" s="9">
        <f>IF(COUNTA(A17:K17)=0,"",IF(OR(A17="",B17="",C17="",D17="",E17="",F17="",G17="",J17="",Controls!$B$2=""),"Incomplete",IF(OR(NOT(ISNUMBER(E17)),NOT(ISNUMBER(F17)),NOT(ISNUMBER(G17)),NOT(ISNUMBER(Controls!$B$2)),AND(H17&lt;&gt;"",NOT(ISNUMBER(H17)))),"Check inputs",IF(OR(COUNTIF($A$2:$A$101,A17)&gt;1,E17&lt;=0,F17&gt;=2958466,Controls!$B$2&lt;=0,Controls!$B$2&gt;=2958466,F17&lt;=E17,G17&lt;E17,G17&gt;F17,G17&gt;Controls!$B$2,AND(H17&lt;&gt;"",OR(H17&lt;G17,H17&gt;Controls!$B$2,I17="")),AND(H17="",I17&lt;&gt;""),AND(I17&lt;&gt;"",I17&lt;&gt;"Interim guard",I17&lt;&gt;"Scheduled guard",I17&lt;&gt;"Replacement guard")),"Check inputs","OK"))))</f>
        <v/>
      </c>
      <c r="O17" s="9">
        <f>IF(N17&lt;&gt;"OK","",IF(M17=0,"OK",IF(COUNTIFS($C$2:$C$101,C17,$G$2:$G$101,"&lt;"&amp;L17,$L$2:$L$101,"&gt;"&amp;G17,$M$2:$M$101,"&gt;0")&gt;1,"Review overlap","OK")))</f>
        <v/>
      </c>
    </row>
    <row r="18" ht="44" customHeight="1">
      <c r="A18" s="2" t="n"/>
      <c r="B18" s="2" t="n"/>
      <c r="C18" s="2" t="n"/>
      <c r="D18" s="2" t="n"/>
      <c r="E18" s="3" t="n"/>
      <c r="F18" s="3" t="n"/>
      <c r="G18" s="3" t="n"/>
      <c r="H18" s="3" t="n"/>
      <c r="I18" s="2" t="n"/>
      <c r="J18" s="2" t="n"/>
      <c r="K18" s="2" t="n"/>
      <c r="L18" s="4">
        <f>IF(N18&lt;&gt;"OK","",MIN(F18,IF(H18="",Controls!$B$2,H18)))</f>
        <v/>
      </c>
      <c r="M18" s="5">
        <f>IF(L18="","",ROUND(MAX(0,L18-G18)*1440,1))</f>
        <v/>
      </c>
      <c r="N18" s="6">
        <f>IF(COUNTA(A18:K18)=0,"",IF(OR(A18="",B18="",C18="",D18="",E18="",F18="",G18="",J18="",Controls!$B$2=""),"Incomplete",IF(OR(NOT(ISNUMBER(E18)),NOT(ISNUMBER(F18)),NOT(ISNUMBER(G18)),NOT(ISNUMBER(Controls!$B$2)),AND(H18&lt;&gt;"",NOT(ISNUMBER(H18)))),"Check inputs",IF(OR(COUNTIF($A$2:$A$101,A18)&gt;1,E18&lt;=0,F18&gt;=2958466,Controls!$B$2&lt;=0,Controls!$B$2&gt;=2958466,F18&lt;=E18,G18&lt;E18,G18&gt;F18,G18&gt;Controls!$B$2,AND(H18&lt;&gt;"",OR(H18&lt;G18,H18&gt;Controls!$B$2,I18="")),AND(H18="",I18&lt;&gt;""),AND(I18&lt;&gt;"",I18&lt;&gt;"Interim guard",I18&lt;&gt;"Scheduled guard",I18&lt;&gt;"Replacement guard")),"Check inputs","OK"))))</f>
        <v/>
      </c>
      <c r="O18" s="6">
        <f>IF(N18&lt;&gt;"OK","",IF(M18=0,"OK",IF(COUNTIFS($C$2:$C$101,C18,$G$2:$G$101,"&lt;"&amp;L18,$L$2:$L$101,"&gt;"&amp;G18,$M$2:$M$101,"&gt;0")&gt;1,"Review overlap","OK")))</f>
        <v/>
      </c>
    </row>
    <row r="19" ht="44" customHeight="1">
      <c r="A19" s="2" t="n"/>
      <c r="B19" s="2" t="n"/>
      <c r="C19" s="2" t="n"/>
      <c r="D19" s="2" t="n"/>
      <c r="E19" s="3" t="n"/>
      <c r="F19" s="3" t="n"/>
      <c r="G19" s="3" t="n"/>
      <c r="H19" s="3" t="n"/>
      <c r="I19" s="2" t="n"/>
      <c r="J19" s="2" t="n"/>
      <c r="K19" s="2" t="n"/>
      <c r="L19" s="7">
        <f>IF(N19&lt;&gt;"OK","",MIN(F19,IF(H19="",Controls!$B$2,H19)))</f>
        <v/>
      </c>
      <c r="M19" s="8">
        <f>IF(L19="","",ROUND(MAX(0,L19-G19)*1440,1))</f>
        <v/>
      </c>
      <c r="N19" s="9">
        <f>IF(COUNTA(A19:K19)=0,"",IF(OR(A19="",B19="",C19="",D19="",E19="",F19="",G19="",J19="",Controls!$B$2=""),"Incomplete",IF(OR(NOT(ISNUMBER(E19)),NOT(ISNUMBER(F19)),NOT(ISNUMBER(G19)),NOT(ISNUMBER(Controls!$B$2)),AND(H19&lt;&gt;"",NOT(ISNUMBER(H19)))),"Check inputs",IF(OR(COUNTIF($A$2:$A$101,A19)&gt;1,E19&lt;=0,F19&gt;=2958466,Controls!$B$2&lt;=0,Controls!$B$2&gt;=2958466,F19&lt;=E19,G19&lt;E19,G19&gt;F19,G19&gt;Controls!$B$2,AND(H19&lt;&gt;"",OR(H19&lt;G19,H19&gt;Controls!$B$2,I19="")),AND(H19="",I19&lt;&gt;""),AND(I19&lt;&gt;"",I19&lt;&gt;"Interim guard",I19&lt;&gt;"Scheduled guard",I19&lt;&gt;"Replacement guard")),"Check inputs","OK"))))</f>
        <v/>
      </c>
      <c r="O19" s="9">
        <f>IF(N19&lt;&gt;"OK","",IF(M19=0,"OK",IF(COUNTIFS($C$2:$C$101,C19,$G$2:$G$101,"&lt;"&amp;L19,$L$2:$L$101,"&gt;"&amp;G19,$M$2:$M$101,"&gt;0")&gt;1,"Review overlap","OK")))</f>
        <v/>
      </c>
    </row>
    <row r="20" ht="44" customHeight="1">
      <c r="A20" s="2" t="n"/>
      <c r="B20" s="2" t="n"/>
      <c r="C20" s="2" t="n"/>
      <c r="D20" s="2" t="n"/>
      <c r="E20" s="3" t="n"/>
      <c r="F20" s="3" t="n"/>
      <c r="G20" s="3" t="n"/>
      <c r="H20" s="3" t="n"/>
      <c r="I20" s="2" t="n"/>
      <c r="J20" s="2" t="n"/>
      <c r="K20" s="2" t="n"/>
      <c r="L20" s="4">
        <f>IF(N20&lt;&gt;"OK","",MIN(F20,IF(H20="",Controls!$B$2,H20)))</f>
        <v/>
      </c>
      <c r="M20" s="5">
        <f>IF(L20="","",ROUND(MAX(0,L20-G20)*1440,1))</f>
        <v/>
      </c>
      <c r="N20" s="6">
        <f>IF(COUNTA(A20:K20)=0,"",IF(OR(A20="",B20="",C20="",D20="",E20="",F20="",G20="",J20="",Controls!$B$2=""),"Incomplete",IF(OR(NOT(ISNUMBER(E20)),NOT(ISNUMBER(F20)),NOT(ISNUMBER(G20)),NOT(ISNUMBER(Controls!$B$2)),AND(H20&lt;&gt;"",NOT(ISNUMBER(H20)))),"Check inputs",IF(OR(COUNTIF($A$2:$A$101,A20)&gt;1,E20&lt;=0,F20&gt;=2958466,Controls!$B$2&lt;=0,Controls!$B$2&gt;=2958466,F20&lt;=E20,G20&lt;E20,G20&gt;F20,G20&gt;Controls!$B$2,AND(H20&lt;&gt;"",OR(H20&lt;G20,H20&gt;Controls!$B$2,I20="")),AND(H20="",I20&lt;&gt;""),AND(I20&lt;&gt;"",I20&lt;&gt;"Interim guard",I20&lt;&gt;"Scheduled guard",I20&lt;&gt;"Replacement guard")),"Check inputs","OK"))))</f>
        <v/>
      </c>
      <c r="O20" s="6">
        <f>IF(N20&lt;&gt;"OK","",IF(M20=0,"OK",IF(COUNTIFS($C$2:$C$101,C20,$G$2:$G$101,"&lt;"&amp;L20,$L$2:$L$101,"&gt;"&amp;G20,$M$2:$M$101,"&gt;0")&gt;1,"Review overlap","OK")))</f>
        <v/>
      </c>
    </row>
    <row r="21" ht="44" customHeight="1">
      <c r="A21" s="2" t="n"/>
      <c r="B21" s="2" t="n"/>
      <c r="C21" s="2" t="n"/>
      <c r="D21" s="2" t="n"/>
      <c r="E21" s="3" t="n"/>
      <c r="F21" s="3" t="n"/>
      <c r="G21" s="3" t="n"/>
      <c r="H21" s="3" t="n"/>
      <c r="I21" s="2" t="n"/>
      <c r="J21" s="2" t="n"/>
      <c r="K21" s="2" t="n"/>
      <c r="L21" s="7">
        <f>IF(N21&lt;&gt;"OK","",MIN(F21,IF(H21="",Controls!$B$2,H21)))</f>
        <v/>
      </c>
      <c r="M21" s="8">
        <f>IF(L21="","",ROUND(MAX(0,L21-G21)*1440,1))</f>
        <v/>
      </c>
      <c r="N21" s="9">
        <f>IF(COUNTA(A21:K21)=0,"",IF(OR(A21="",B21="",C21="",D21="",E21="",F21="",G21="",J21="",Controls!$B$2=""),"Incomplete",IF(OR(NOT(ISNUMBER(E21)),NOT(ISNUMBER(F21)),NOT(ISNUMBER(G21)),NOT(ISNUMBER(Controls!$B$2)),AND(H21&lt;&gt;"",NOT(ISNUMBER(H21)))),"Check inputs",IF(OR(COUNTIF($A$2:$A$101,A21)&gt;1,E21&lt;=0,F21&gt;=2958466,Controls!$B$2&lt;=0,Controls!$B$2&gt;=2958466,F21&lt;=E21,G21&lt;E21,G21&gt;F21,G21&gt;Controls!$B$2,AND(H21&lt;&gt;"",OR(H21&lt;G21,H21&gt;Controls!$B$2,I21="")),AND(H21="",I21&lt;&gt;""),AND(I21&lt;&gt;"",I21&lt;&gt;"Interim guard",I21&lt;&gt;"Scheduled guard",I21&lt;&gt;"Replacement guard")),"Check inputs","OK"))))</f>
        <v/>
      </c>
      <c r="O21" s="9">
        <f>IF(N21&lt;&gt;"OK","",IF(M21=0,"OK",IF(COUNTIFS($C$2:$C$101,C21,$G$2:$G$101,"&lt;"&amp;L21,$L$2:$L$101,"&gt;"&amp;G21,$M$2:$M$101,"&gt;0")&gt;1,"Review overlap","OK")))</f>
        <v/>
      </c>
    </row>
    <row r="22" ht="44" customHeight="1">
      <c r="A22" s="2" t="n"/>
      <c r="B22" s="2" t="n"/>
      <c r="C22" s="2" t="n"/>
      <c r="D22" s="2" t="n"/>
      <c r="E22" s="3" t="n"/>
      <c r="F22" s="3" t="n"/>
      <c r="G22" s="3" t="n"/>
      <c r="H22" s="3" t="n"/>
      <c r="I22" s="2" t="n"/>
      <c r="J22" s="2" t="n"/>
      <c r="K22" s="2" t="n"/>
      <c r="L22" s="4">
        <f>IF(N22&lt;&gt;"OK","",MIN(F22,IF(H22="",Controls!$B$2,H22)))</f>
        <v/>
      </c>
      <c r="M22" s="5">
        <f>IF(L22="","",ROUND(MAX(0,L22-G22)*1440,1))</f>
        <v/>
      </c>
      <c r="N22" s="6">
        <f>IF(COUNTA(A22:K22)=0,"",IF(OR(A22="",B22="",C22="",D22="",E22="",F22="",G22="",J22="",Controls!$B$2=""),"Incomplete",IF(OR(NOT(ISNUMBER(E22)),NOT(ISNUMBER(F22)),NOT(ISNUMBER(G22)),NOT(ISNUMBER(Controls!$B$2)),AND(H22&lt;&gt;"",NOT(ISNUMBER(H22)))),"Check inputs",IF(OR(COUNTIF($A$2:$A$101,A22)&gt;1,E22&lt;=0,F22&gt;=2958466,Controls!$B$2&lt;=0,Controls!$B$2&gt;=2958466,F22&lt;=E22,G22&lt;E22,G22&gt;F22,G22&gt;Controls!$B$2,AND(H22&lt;&gt;"",OR(H22&lt;G22,H22&gt;Controls!$B$2,I22="")),AND(H22="",I22&lt;&gt;""),AND(I22&lt;&gt;"",I22&lt;&gt;"Interim guard",I22&lt;&gt;"Scheduled guard",I22&lt;&gt;"Replacement guard")),"Check inputs","OK"))))</f>
        <v/>
      </c>
      <c r="O22" s="6">
        <f>IF(N22&lt;&gt;"OK","",IF(M22=0,"OK",IF(COUNTIFS($C$2:$C$101,C22,$G$2:$G$101,"&lt;"&amp;L22,$L$2:$L$101,"&gt;"&amp;G22,$M$2:$M$101,"&gt;0")&gt;1,"Review overlap","OK")))</f>
        <v/>
      </c>
    </row>
    <row r="23" ht="44" customHeight="1">
      <c r="A23" s="2" t="n"/>
      <c r="B23" s="2" t="n"/>
      <c r="C23" s="2" t="n"/>
      <c r="D23" s="2" t="n"/>
      <c r="E23" s="3" t="n"/>
      <c r="F23" s="3" t="n"/>
      <c r="G23" s="3" t="n"/>
      <c r="H23" s="3" t="n"/>
      <c r="I23" s="2" t="n"/>
      <c r="J23" s="2" t="n"/>
      <c r="K23" s="2" t="n"/>
      <c r="L23" s="7">
        <f>IF(N23&lt;&gt;"OK","",MIN(F23,IF(H23="",Controls!$B$2,H23)))</f>
        <v/>
      </c>
      <c r="M23" s="8">
        <f>IF(L23="","",ROUND(MAX(0,L23-G23)*1440,1))</f>
        <v/>
      </c>
      <c r="N23" s="9">
        <f>IF(COUNTA(A23:K23)=0,"",IF(OR(A23="",B23="",C23="",D23="",E23="",F23="",G23="",J23="",Controls!$B$2=""),"Incomplete",IF(OR(NOT(ISNUMBER(E23)),NOT(ISNUMBER(F23)),NOT(ISNUMBER(G23)),NOT(ISNUMBER(Controls!$B$2)),AND(H23&lt;&gt;"",NOT(ISNUMBER(H23)))),"Check inputs",IF(OR(COUNTIF($A$2:$A$101,A23)&gt;1,E23&lt;=0,F23&gt;=2958466,Controls!$B$2&lt;=0,Controls!$B$2&gt;=2958466,F23&lt;=E23,G23&lt;E23,G23&gt;F23,G23&gt;Controls!$B$2,AND(H23&lt;&gt;"",OR(H23&lt;G23,H23&gt;Controls!$B$2,I23="")),AND(H23="",I23&lt;&gt;""),AND(I23&lt;&gt;"",I23&lt;&gt;"Interim guard",I23&lt;&gt;"Scheduled guard",I23&lt;&gt;"Replacement guard")),"Check inputs","OK"))))</f>
        <v/>
      </c>
      <c r="O23" s="9">
        <f>IF(N23&lt;&gt;"OK","",IF(M23=0,"OK",IF(COUNTIFS($C$2:$C$101,C23,$G$2:$G$101,"&lt;"&amp;L23,$L$2:$L$101,"&gt;"&amp;G23,$M$2:$M$101,"&gt;0")&gt;1,"Review overlap","OK")))</f>
        <v/>
      </c>
    </row>
    <row r="24" ht="44" customHeight="1">
      <c r="A24" s="2" t="n"/>
      <c r="B24" s="2" t="n"/>
      <c r="C24" s="2" t="n"/>
      <c r="D24" s="2" t="n"/>
      <c r="E24" s="3" t="n"/>
      <c r="F24" s="3" t="n"/>
      <c r="G24" s="3" t="n"/>
      <c r="H24" s="3" t="n"/>
      <c r="I24" s="2" t="n"/>
      <c r="J24" s="2" t="n"/>
      <c r="K24" s="2" t="n"/>
      <c r="L24" s="4">
        <f>IF(N24&lt;&gt;"OK","",MIN(F24,IF(H24="",Controls!$B$2,H24)))</f>
        <v/>
      </c>
      <c r="M24" s="5">
        <f>IF(L24="","",ROUND(MAX(0,L24-G24)*1440,1))</f>
        <v/>
      </c>
      <c r="N24" s="6">
        <f>IF(COUNTA(A24:K24)=0,"",IF(OR(A24="",B24="",C24="",D24="",E24="",F24="",G24="",J24="",Controls!$B$2=""),"Incomplete",IF(OR(NOT(ISNUMBER(E24)),NOT(ISNUMBER(F24)),NOT(ISNUMBER(G24)),NOT(ISNUMBER(Controls!$B$2)),AND(H24&lt;&gt;"",NOT(ISNUMBER(H24)))),"Check inputs",IF(OR(COUNTIF($A$2:$A$101,A24)&gt;1,E24&lt;=0,F24&gt;=2958466,Controls!$B$2&lt;=0,Controls!$B$2&gt;=2958466,F24&lt;=E24,G24&lt;E24,G24&gt;F24,G24&gt;Controls!$B$2,AND(H24&lt;&gt;"",OR(H24&lt;G24,H24&gt;Controls!$B$2,I24="")),AND(H24="",I24&lt;&gt;""),AND(I24&lt;&gt;"",I24&lt;&gt;"Interim guard",I24&lt;&gt;"Scheduled guard",I24&lt;&gt;"Replacement guard")),"Check inputs","OK"))))</f>
        <v/>
      </c>
      <c r="O24" s="6">
        <f>IF(N24&lt;&gt;"OK","",IF(M24=0,"OK",IF(COUNTIFS($C$2:$C$101,C24,$G$2:$G$101,"&lt;"&amp;L24,$L$2:$L$101,"&gt;"&amp;G24,$M$2:$M$101,"&gt;0")&gt;1,"Review overlap","OK")))</f>
        <v/>
      </c>
    </row>
    <row r="25" ht="44" customHeight="1">
      <c r="A25" s="2" t="n"/>
      <c r="B25" s="2" t="n"/>
      <c r="C25" s="2" t="n"/>
      <c r="D25" s="2" t="n"/>
      <c r="E25" s="3" t="n"/>
      <c r="F25" s="3" t="n"/>
      <c r="G25" s="3" t="n"/>
      <c r="H25" s="3" t="n"/>
      <c r="I25" s="2" t="n"/>
      <c r="J25" s="2" t="n"/>
      <c r="K25" s="2" t="n"/>
      <c r="L25" s="7">
        <f>IF(N25&lt;&gt;"OK","",MIN(F25,IF(H25="",Controls!$B$2,H25)))</f>
        <v/>
      </c>
      <c r="M25" s="8">
        <f>IF(L25="","",ROUND(MAX(0,L25-G25)*1440,1))</f>
        <v/>
      </c>
      <c r="N25" s="9">
        <f>IF(COUNTA(A25:K25)=0,"",IF(OR(A25="",B25="",C25="",D25="",E25="",F25="",G25="",J25="",Controls!$B$2=""),"Incomplete",IF(OR(NOT(ISNUMBER(E25)),NOT(ISNUMBER(F25)),NOT(ISNUMBER(G25)),NOT(ISNUMBER(Controls!$B$2)),AND(H25&lt;&gt;"",NOT(ISNUMBER(H25)))),"Check inputs",IF(OR(COUNTIF($A$2:$A$101,A25)&gt;1,E25&lt;=0,F25&gt;=2958466,Controls!$B$2&lt;=0,Controls!$B$2&gt;=2958466,F25&lt;=E25,G25&lt;E25,G25&gt;F25,G25&gt;Controls!$B$2,AND(H25&lt;&gt;"",OR(H25&lt;G25,H25&gt;Controls!$B$2,I25="")),AND(H25="",I25&lt;&gt;""),AND(I25&lt;&gt;"",I25&lt;&gt;"Interim guard",I25&lt;&gt;"Scheduled guard",I25&lt;&gt;"Replacement guard")),"Check inputs","OK"))))</f>
        <v/>
      </c>
      <c r="O25" s="9">
        <f>IF(N25&lt;&gt;"OK","",IF(M25=0,"OK",IF(COUNTIFS($C$2:$C$101,C25,$G$2:$G$101,"&lt;"&amp;L25,$L$2:$L$101,"&gt;"&amp;G25,$M$2:$M$101,"&gt;0")&gt;1,"Review overlap","OK")))</f>
        <v/>
      </c>
    </row>
    <row r="26" ht="44" customHeight="1">
      <c r="A26" s="2" t="n"/>
      <c r="B26" s="2" t="n"/>
      <c r="C26" s="2" t="n"/>
      <c r="D26" s="2" t="n"/>
      <c r="E26" s="3" t="n"/>
      <c r="F26" s="3" t="n"/>
      <c r="G26" s="3" t="n"/>
      <c r="H26" s="3" t="n"/>
      <c r="I26" s="2" t="n"/>
      <c r="J26" s="2" t="n"/>
      <c r="K26" s="2" t="n"/>
      <c r="L26" s="4">
        <f>IF(N26&lt;&gt;"OK","",MIN(F26,IF(H26="",Controls!$B$2,H26)))</f>
        <v/>
      </c>
      <c r="M26" s="5">
        <f>IF(L26="","",ROUND(MAX(0,L26-G26)*1440,1))</f>
        <v/>
      </c>
      <c r="N26" s="6">
        <f>IF(COUNTA(A26:K26)=0,"",IF(OR(A26="",B26="",C26="",D26="",E26="",F26="",G26="",J26="",Controls!$B$2=""),"Incomplete",IF(OR(NOT(ISNUMBER(E26)),NOT(ISNUMBER(F26)),NOT(ISNUMBER(G26)),NOT(ISNUMBER(Controls!$B$2)),AND(H26&lt;&gt;"",NOT(ISNUMBER(H26)))),"Check inputs",IF(OR(COUNTIF($A$2:$A$101,A26)&gt;1,E26&lt;=0,F26&gt;=2958466,Controls!$B$2&lt;=0,Controls!$B$2&gt;=2958466,F26&lt;=E26,G26&lt;E26,G26&gt;F26,G26&gt;Controls!$B$2,AND(H26&lt;&gt;"",OR(H26&lt;G26,H26&gt;Controls!$B$2,I26="")),AND(H26="",I26&lt;&gt;""),AND(I26&lt;&gt;"",I26&lt;&gt;"Interim guard",I26&lt;&gt;"Scheduled guard",I26&lt;&gt;"Replacement guard")),"Check inputs","OK"))))</f>
        <v/>
      </c>
      <c r="O26" s="6">
        <f>IF(N26&lt;&gt;"OK","",IF(M26=0,"OK",IF(COUNTIFS($C$2:$C$101,C26,$G$2:$G$101,"&lt;"&amp;L26,$L$2:$L$101,"&gt;"&amp;G26,$M$2:$M$101,"&gt;0")&gt;1,"Review overlap","OK")))</f>
        <v/>
      </c>
    </row>
    <row r="27" ht="44" customHeight="1">
      <c r="A27" s="2" t="n"/>
      <c r="B27" s="2" t="n"/>
      <c r="C27" s="2" t="n"/>
      <c r="D27" s="2" t="n"/>
      <c r="E27" s="3" t="n"/>
      <c r="F27" s="3" t="n"/>
      <c r="G27" s="3" t="n"/>
      <c r="H27" s="3" t="n"/>
      <c r="I27" s="2" t="n"/>
      <c r="J27" s="2" t="n"/>
      <c r="K27" s="2" t="n"/>
      <c r="L27" s="7">
        <f>IF(N27&lt;&gt;"OK","",MIN(F27,IF(H27="",Controls!$B$2,H27)))</f>
        <v/>
      </c>
      <c r="M27" s="8">
        <f>IF(L27="","",ROUND(MAX(0,L27-G27)*1440,1))</f>
        <v/>
      </c>
      <c r="N27" s="9">
        <f>IF(COUNTA(A27:K27)=0,"",IF(OR(A27="",B27="",C27="",D27="",E27="",F27="",G27="",J27="",Controls!$B$2=""),"Incomplete",IF(OR(NOT(ISNUMBER(E27)),NOT(ISNUMBER(F27)),NOT(ISNUMBER(G27)),NOT(ISNUMBER(Controls!$B$2)),AND(H27&lt;&gt;"",NOT(ISNUMBER(H27)))),"Check inputs",IF(OR(COUNTIF($A$2:$A$101,A27)&gt;1,E27&lt;=0,F27&gt;=2958466,Controls!$B$2&lt;=0,Controls!$B$2&gt;=2958466,F27&lt;=E27,G27&lt;E27,G27&gt;F27,G27&gt;Controls!$B$2,AND(H27&lt;&gt;"",OR(H27&lt;G27,H27&gt;Controls!$B$2,I27="")),AND(H27="",I27&lt;&gt;""),AND(I27&lt;&gt;"",I27&lt;&gt;"Interim guard",I27&lt;&gt;"Scheduled guard",I27&lt;&gt;"Replacement guard")),"Check inputs","OK"))))</f>
        <v/>
      </c>
      <c r="O27" s="9">
        <f>IF(N27&lt;&gt;"OK","",IF(M27=0,"OK",IF(COUNTIFS($C$2:$C$101,C27,$G$2:$G$101,"&lt;"&amp;L27,$L$2:$L$101,"&gt;"&amp;G27,$M$2:$M$101,"&gt;0")&gt;1,"Review overlap","OK")))</f>
        <v/>
      </c>
    </row>
    <row r="28" ht="44" customHeight="1">
      <c r="A28" s="2" t="n"/>
      <c r="B28" s="2" t="n"/>
      <c r="C28" s="2" t="n"/>
      <c r="D28" s="2" t="n"/>
      <c r="E28" s="3" t="n"/>
      <c r="F28" s="3" t="n"/>
      <c r="G28" s="3" t="n"/>
      <c r="H28" s="3" t="n"/>
      <c r="I28" s="2" t="n"/>
      <c r="J28" s="2" t="n"/>
      <c r="K28" s="2" t="n"/>
      <c r="L28" s="4">
        <f>IF(N28&lt;&gt;"OK","",MIN(F28,IF(H28="",Controls!$B$2,H28)))</f>
        <v/>
      </c>
      <c r="M28" s="5">
        <f>IF(L28="","",ROUND(MAX(0,L28-G28)*1440,1))</f>
        <v/>
      </c>
      <c r="N28" s="6">
        <f>IF(COUNTA(A28:K28)=0,"",IF(OR(A28="",B28="",C28="",D28="",E28="",F28="",G28="",J28="",Controls!$B$2=""),"Incomplete",IF(OR(NOT(ISNUMBER(E28)),NOT(ISNUMBER(F28)),NOT(ISNUMBER(G28)),NOT(ISNUMBER(Controls!$B$2)),AND(H28&lt;&gt;"",NOT(ISNUMBER(H28)))),"Check inputs",IF(OR(COUNTIF($A$2:$A$101,A28)&gt;1,E28&lt;=0,F28&gt;=2958466,Controls!$B$2&lt;=0,Controls!$B$2&gt;=2958466,F28&lt;=E28,G28&lt;E28,G28&gt;F28,G28&gt;Controls!$B$2,AND(H28&lt;&gt;"",OR(H28&lt;G28,H28&gt;Controls!$B$2,I28="")),AND(H28="",I28&lt;&gt;""),AND(I28&lt;&gt;"",I28&lt;&gt;"Interim guard",I28&lt;&gt;"Scheduled guard",I28&lt;&gt;"Replacement guard")),"Check inputs","OK"))))</f>
        <v/>
      </c>
      <c r="O28" s="6">
        <f>IF(N28&lt;&gt;"OK","",IF(M28=0,"OK",IF(COUNTIFS($C$2:$C$101,C28,$G$2:$G$101,"&lt;"&amp;L28,$L$2:$L$101,"&gt;"&amp;G28,$M$2:$M$101,"&gt;0")&gt;1,"Review overlap","OK")))</f>
        <v/>
      </c>
    </row>
    <row r="29" ht="44" customHeight="1">
      <c r="A29" s="2" t="n"/>
      <c r="B29" s="2" t="n"/>
      <c r="C29" s="2" t="n"/>
      <c r="D29" s="2" t="n"/>
      <c r="E29" s="3" t="n"/>
      <c r="F29" s="3" t="n"/>
      <c r="G29" s="3" t="n"/>
      <c r="H29" s="3" t="n"/>
      <c r="I29" s="2" t="n"/>
      <c r="J29" s="2" t="n"/>
      <c r="K29" s="2" t="n"/>
      <c r="L29" s="7">
        <f>IF(N29&lt;&gt;"OK","",MIN(F29,IF(H29="",Controls!$B$2,H29)))</f>
        <v/>
      </c>
      <c r="M29" s="8">
        <f>IF(L29="","",ROUND(MAX(0,L29-G29)*1440,1))</f>
        <v/>
      </c>
      <c r="N29" s="9">
        <f>IF(COUNTA(A29:K29)=0,"",IF(OR(A29="",B29="",C29="",D29="",E29="",F29="",G29="",J29="",Controls!$B$2=""),"Incomplete",IF(OR(NOT(ISNUMBER(E29)),NOT(ISNUMBER(F29)),NOT(ISNUMBER(G29)),NOT(ISNUMBER(Controls!$B$2)),AND(H29&lt;&gt;"",NOT(ISNUMBER(H29)))),"Check inputs",IF(OR(COUNTIF($A$2:$A$101,A29)&gt;1,E29&lt;=0,F29&gt;=2958466,Controls!$B$2&lt;=0,Controls!$B$2&gt;=2958466,F29&lt;=E29,G29&lt;E29,G29&gt;F29,G29&gt;Controls!$B$2,AND(H29&lt;&gt;"",OR(H29&lt;G29,H29&gt;Controls!$B$2,I29="")),AND(H29="",I29&lt;&gt;""),AND(I29&lt;&gt;"",I29&lt;&gt;"Interim guard",I29&lt;&gt;"Scheduled guard",I29&lt;&gt;"Replacement guard")),"Check inputs","OK"))))</f>
        <v/>
      </c>
      <c r="O29" s="9">
        <f>IF(N29&lt;&gt;"OK","",IF(M29=0,"OK",IF(COUNTIFS($C$2:$C$101,C29,$G$2:$G$101,"&lt;"&amp;L29,$L$2:$L$101,"&gt;"&amp;G29,$M$2:$M$101,"&gt;0")&gt;1,"Review overlap","OK")))</f>
        <v/>
      </c>
    </row>
    <row r="30" ht="44" customHeight="1">
      <c r="A30" s="2" t="n"/>
      <c r="B30" s="2" t="n"/>
      <c r="C30" s="2" t="n"/>
      <c r="D30" s="2" t="n"/>
      <c r="E30" s="3" t="n"/>
      <c r="F30" s="3" t="n"/>
      <c r="G30" s="3" t="n"/>
      <c r="H30" s="3" t="n"/>
      <c r="I30" s="2" t="n"/>
      <c r="J30" s="2" t="n"/>
      <c r="K30" s="2" t="n"/>
      <c r="L30" s="4">
        <f>IF(N30&lt;&gt;"OK","",MIN(F30,IF(H30="",Controls!$B$2,H30)))</f>
        <v/>
      </c>
      <c r="M30" s="5">
        <f>IF(L30="","",ROUND(MAX(0,L30-G30)*1440,1))</f>
        <v/>
      </c>
      <c r="N30" s="6">
        <f>IF(COUNTA(A30:K30)=0,"",IF(OR(A30="",B30="",C30="",D30="",E30="",F30="",G30="",J30="",Controls!$B$2=""),"Incomplete",IF(OR(NOT(ISNUMBER(E30)),NOT(ISNUMBER(F30)),NOT(ISNUMBER(G30)),NOT(ISNUMBER(Controls!$B$2)),AND(H30&lt;&gt;"",NOT(ISNUMBER(H30)))),"Check inputs",IF(OR(COUNTIF($A$2:$A$101,A30)&gt;1,E30&lt;=0,F30&gt;=2958466,Controls!$B$2&lt;=0,Controls!$B$2&gt;=2958466,F30&lt;=E30,G30&lt;E30,G30&gt;F30,G30&gt;Controls!$B$2,AND(H30&lt;&gt;"",OR(H30&lt;G30,H30&gt;Controls!$B$2,I30="")),AND(H30="",I30&lt;&gt;""),AND(I30&lt;&gt;"",I30&lt;&gt;"Interim guard",I30&lt;&gt;"Scheduled guard",I30&lt;&gt;"Replacement guard")),"Check inputs","OK"))))</f>
        <v/>
      </c>
      <c r="O30" s="6">
        <f>IF(N30&lt;&gt;"OK","",IF(M30=0,"OK",IF(COUNTIFS($C$2:$C$101,C30,$G$2:$G$101,"&lt;"&amp;L30,$L$2:$L$101,"&gt;"&amp;G30,$M$2:$M$101,"&gt;0")&gt;1,"Review overlap","OK")))</f>
        <v/>
      </c>
    </row>
    <row r="31" ht="44" customHeight="1">
      <c r="A31" s="2" t="n"/>
      <c r="B31" s="2" t="n"/>
      <c r="C31" s="2" t="n"/>
      <c r="D31" s="2" t="n"/>
      <c r="E31" s="3" t="n"/>
      <c r="F31" s="3" t="n"/>
      <c r="G31" s="3" t="n"/>
      <c r="H31" s="3" t="n"/>
      <c r="I31" s="2" t="n"/>
      <c r="J31" s="2" t="n"/>
      <c r="K31" s="2" t="n"/>
      <c r="L31" s="7">
        <f>IF(N31&lt;&gt;"OK","",MIN(F31,IF(H31="",Controls!$B$2,H31)))</f>
        <v/>
      </c>
      <c r="M31" s="8">
        <f>IF(L31="","",ROUND(MAX(0,L31-G31)*1440,1))</f>
        <v/>
      </c>
      <c r="N31" s="9">
        <f>IF(COUNTA(A31:K31)=0,"",IF(OR(A31="",B31="",C31="",D31="",E31="",F31="",G31="",J31="",Controls!$B$2=""),"Incomplete",IF(OR(NOT(ISNUMBER(E31)),NOT(ISNUMBER(F31)),NOT(ISNUMBER(G31)),NOT(ISNUMBER(Controls!$B$2)),AND(H31&lt;&gt;"",NOT(ISNUMBER(H31)))),"Check inputs",IF(OR(COUNTIF($A$2:$A$101,A31)&gt;1,E31&lt;=0,F31&gt;=2958466,Controls!$B$2&lt;=0,Controls!$B$2&gt;=2958466,F31&lt;=E31,G31&lt;E31,G31&gt;F31,G31&gt;Controls!$B$2,AND(H31&lt;&gt;"",OR(H31&lt;G31,H31&gt;Controls!$B$2,I31="")),AND(H31="",I31&lt;&gt;""),AND(I31&lt;&gt;"",I31&lt;&gt;"Interim guard",I31&lt;&gt;"Scheduled guard",I31&lt;&gt;"Replacement guard")),"Check inputs","OK"))))</f>
        <v/>
      </c>
      <c r="O31" s="9">
        <f>IF(N31&lt;&gt;"OK","",IF(M31=0,"OK",IF(COUNTIFS($C$2:$C$101,C31,$G$2:$G$101,"&lt;"&amp;L31,$L$2:$L$101,"&gt;"&amp;G31,$M$2:$M$101,"&gt;0")&gt;1,"Review overlap","OK")))</f>
        <v/>
      </c>
    </row>
    <row r="32" ht="44" customHeight="1">
      <c r="A32" s="2" t="n"/>
      <c r="B32" s="2" t="n"/>
      <c r="C32" s="2" t="n"/>
      <c r="D32" s="2" t="n"/>
      <c r="E32" s="3" t="n"/>
      <c r="F32" s="3" t="n"/>
      <c r="G32" s="3" t="n"/>
      <c r="H32" s="3" t="n"/>
      <c r="I32" s="2" t="n"/>
      <c r="J32" s="2" t="n"/>
      <c r="K32" s="2" t="n"/>
      <c r="L32" s="4">
        <f>IF(N32&lt;&gt;"OK","",MIN(F32,IF(H32="",Controls!$B$2,H32)))</f>
        <v/>
      </c>
      <c r="M32" s="5">
        <f>IF(L32="","",ROUND(MAX(0,L32-G32)*1440,1))</f>
        <v/>
      </c>
      <c r="N32" s="6">
        <f>IF(COUNTA(A32:K32)=0,"",IF(OR(A32="",B32="",C32="",D32="",E32="",F32="",G32="",J32="",Controls!$B$2=""),"Incomplete",IF(OR(NOT(ISNUMBER(E32)),NOT(ISNUMBER(F32)),NOT(ISNUMBER(G32)),NOT(ISNUMBER(Controls!$B$2)),AND(H32&lt;&gt;"",NOT(ISNUMBER(H32)))),"Check inputs",IF(OR(COUNTIF($A$2:$A$101,A32)&gt;1,E32&lt;=0,F32&gt;=2958466,Controls!$B$2&lt;=0,Controls!$B$2&gt;=2958466,F32&lt;=E32,G32&lt;E32,G32&gt;F32,G32&gt;Controls!$B$2,AND(H32&lt;&gt;"",OR(H32&lt;G32,H32&gt;Controls!$B$2,I32="")),AND(H32="",I32&lt;&gt;""),AND(I32&lt;&gt;"",I32&lt;&gt;"Interim guard",I32&lt;&gt;"Scheduled guard",I32&lt;&gt;"Replacement guard")),"Check inputs","OK"))))</f>
        <v/>
      </c>
      <c r="O32" s="6">
        <f>IF(N32&lt;&gt;"OK","",IF(M32=0,"OK",IF(COUNTIFS($C$2:$C$101,C32,$G$2:$G$101,"&lt;"&amp;L32,$L$2:$L$101,"&gt;"&amp;G32,$M$2:$M$101,"&gt;0")&gt;1,"Review overlap","OK")))</f>
        <v/>
      </c>
    </row>
    <row r="33" ht="44" customHeight="1">
      <c r="A33" s="2" t="n"/>
      <c r="B33" s="2" t="n"/>
      <c r="C33" s="2" t="n"/>
      <c r="D33" s="2" t="n"/>
      <c r="E33" s="3" t="n"/>
      <c r="F33" s="3" t="n"/>
      <c r="G33" s="3" t="n"/>
      <c r="H33" s="3" t="n"/>
      <c r="I33" s="2" t="n"/>
      <c r="J33" s="2" t="n"/>
      <c r="K33" s="2" t="n"/>
      <c r="L33" s="7">
        <f>IF(N33&lt;&gt;"OK","",MIN(F33,IF(H33="",Controls!$B$2,H33)))</f>
        <v/>
      </c>
      <c r="M33" s="8">
        <f>IF(L33="","",ROUND(MAX(0,L33-G33)*1440,1))</f>
        <v/>
      </c>
      <c r="N33" s="9">
        <f>IF(COUNTA(A33:K33)=0,"",IF(OR(A33="",B33="",C33="",D33="",E33="",F33="",G33="",J33="",Controls!$B$2=""),"Incomplete",IF(OR(NOT(ISNUMBER(E33)),NOT(ISNUMBER(F33)),NOT(ISNUMBER(G33)),NOT(ISNUMBER(Controls!$B$2)),AND(H33&lt;&gt;"",NOT(ISNUMBER(H33)))),"Check inputs",IF(OR(COUNTIF($A$2:$A$101,A33)&gt;1,E33&lt;=0,F33&gt;=2958466,Controls!$B$2&lt;=0,Controls!$B$2&gt;=2958466,F33&lt;=E33,G33&lt;E33,G33&gt;F33,G33&gt;Controls!$B$2,AND(H33&lt;&gt;"",OR(H33&lt;G33,H33&gt;Controls!$B$2,I33="")),AND(H33="",I33&lt;&gt;""),AND(I33&lt;&gt;"",I33&lt;&gt;"Interim guard",I33&lt;&gt;"Scheduled guard",I33&lt;&gt;"Replacement guard")),"Check inputs","OK"))))</f>
        <v/>
      </c>
      <c r="O33" s="9">
        <f>IF(N33&lt;&gt;"OK","",IF(M33=0,"OK",IF(COUNTIFS($C$2:$C$101,C33,$G$2:$G$101,"&lt;"&amp;L33,$L$2:$L$101,"&gt;"&amp;G33,$M$2:$M$101,"&gt;0")&gt;1,"Review overlap","OK")))</f>
        <v/>
      </c>
    </row>
    <row r="34" ht="44" customHeight="1">
      <c r="A34" s="2" t="n"/>
      <c r="B34" s="2" t="n"/>
      <c r="C34" s="2" t="n"/>
      <c r="D34" s="2" t="n"/>
      <c r="E34" s="3" t="n"/>
      <c r="F34" s="3" t="n"/>
      <c r="G34" s="3" t="n"/>
      <c r="H34" s="3" t="n"/>
      <c r="I34" s="2" t="n"/>
      <c r="J34" s="2" t="n"/>
      <c r="K34" s="2" t="n"/>
      <c r="L34" s="4">
        <f>IF(N34&lt;&gt;"OK","",MIN(F34,IF(H34="",Controls!$B$2,H34)))</f>
        <v/>
      </c>
      <c r="M34" s="5">
        <f>IF(L34="","",ROUND(MAX(0,L34-G34)*1440,1))</f>
        <v/>
      </c>
      <c r="N34" s="6">
        <f>IF(COUNTA(A34:K34)=0,"",IF(OR(A34="",B34="",C34="",D34="",E34="",F34="",G34="",J34="",Controls!$B$2=""),"Incomplete",IF(OR(NOT(ISNUMBER(E34)),NOT(ISNUMBER(F34)),NOT(ISNUMBER(G34)),NOT(ISNUMBER(Controls!$B$2)),AND(H34&lt;&gt;"",NOT(ISNUMBER(H34)))),"Check inputs",IF(OR(COUNTIF($A$2:$A$101,A34)&gt;1,E34&lt;=0,F34&gt;=2958466,Controls!$B$2&lt;=0,Controls!$B$2&gt;=2958466,F34&lt;=E34,G34&lt;E34,G34&gt;F34,G34&gt;Controls!$B$2,AND(H34&lt;&gt;"",OR(H34&lt;G34,H34&gt;Controls!$B$2,I34="")),AND(H34="",I34&lt;&gt;""),AND(I34&lt;&gt;"",I34&lt;&gt;"Interim guard",I34&lt;&gt;"Scheduled guard",I34&lt;&gt;"Replacement guard")),"Check inputs","OK"))))</f>
        <v/>
      </c>
      <c r="O34" s="6">
        <f>IF(N34&lt;&gt;"OK","",IF(M34=0,"OK",IF(COUNTIFS($C$2:$C$101,C34,$G$2:$G$101,"&lt;"&amp;L34,$L$2:$L$101,"&gt;"&amp;G34,$M$2:$M$101,"&gt;0")&gt;1,"Review overlap","OK")))</f>
        <v/>
      </c>
    </row>
    <row r="35" ht="44" customHeight="1">
      <c r="A35" s="2" t="n"/>
      <c r="B35" s="2" t="n"/>
      <c r="C35" s="2" t="n"/>
      <c r="D35" s="2" t="n"/>
      <c r="E35" s="3" t="n"/>
      <c r="F35" s="3" t="n"/>
      <c r="G35" s="3" t="n"/>
      <c r="H35" s="3" t="n"/>
      <c r="I35" s="2" t="n"/>
      <c r="J35" s="2" t="n"/>
      <c r="K35" s="2" t="n"/>
      <c r="L35" s="7">
        <f>IF(N35&lt;&gt;"OK","",MIN(F35,IF(H35="",Controls!$B$2,H35)))</f>
        <v/>
      </c>
      <c r="M35" s="8">
        <f>IF(L35="","",ROUND(MAX(0,L35-G35)*1440,1))</f>
        <v/>
      </c>
      <c r="N35" s="9">
        <f>IF(COUNTA(A35:K35)=0,"",IF(OR(A35="",B35="",C35="",D35="",E35="",F35="",G35="",J35="",Controls!$B$2=""),"Incomplete",IF(OR(NOT(ISNUMBER(E35)),NOT(ISNUMBER(F35)),NOT(ISNUMBER(G35)),NOT(ISNUMBER(Controls!$B$2)),AND(H35&lt;&gt;"",NOT(ISNUMBER(H35)))),"Check inputs",IF(OR(COUNTIF($A$2:$A$101,A35)&gt;1,E35&lt;=0,F35&gt;=2958466,Controls!$B$2&lt;=0,Controls!$B$2&gt;=2958466,F35&lt;=E35,G35&lt;E35,G35&gt;F35,G35&gt;Controls!$B$2,AND(H35&lt;&gt;"",OR(H35&lt;G35,H35&gt;Controls!$B$2,I35="")),AND(H35="",I35&lt;&gt;""),AND(I35&lt;&gt;"",I35&lt;&gt;"Interim guard",I35&lt;&gt;"Scheduled guard",I35&lt;&gt;"Replacement guard")),"Check inputs","OK"))))</f>
        <v/>
      </c>
      <c r="O35" s="9">
        <f>IF(N35&lt;&gt;"OK","",IF(M35=0,"OK",IF(COUNTIFS($C$2:$C$101,C35,$G$2:$G$101,"&lt;"&amp;L35,$L$2:$L$101,"&gt;"&amp;G35,$M$2:$M$101,"&gt;0")&gt;1,"Review overlap","OK")))</f>
        <v/>
      </c>
    </row>
    <row r="36" ht="44" customHeight="1">
      <c r="A36" s="2" t="n"/>
      <c r="B36" s="2" t="n"/>
      <c r="C36" s="2" t="n"/>
      <c r="D36" s="2" t="n"/>
      <c r="E36" s="3" t="n"/>
      <c r="F36" s="3" t="n"/>
      <c r="G36" s="3" t="n"/>
      <c r="H36" s="3" t="n"/>
      <c r="I36" s="2" t="n"/>
      <c r="J36" s="2" t="n"/>
      <c r="K36" s="2" t="n"/>
      <c r="L36" s="4">
        <f>IF(N36&lt;&gt;"OK","",MIN(F36,IF(H36="",Controls!$B$2,H36)))</f>
        <v/>
      </c>
      <c r="M36" s="5">
        <f>IF(L36="","",ROUND(MAX(0,L36-G36)*1440,1))</f>
        <v/>
      </c>
      <c r="N36" s="6">
        <f>IF(COUNTA(A36:K36)=0,"",IF(OR(A36="",B36="",C36="",D36="",E36="",F36="",G36="",J36="",Controls!$B$2=""),"Incomplete",IF(OR(NOT(ISNUMBER(E36)),NOT(ISNUMBER(F36)),NOT(ISNUMBER(G36)),NOT(ISNUMBER(Controls!$B$2)),AND(H36&lt;&gt;"",NOT(ISNUMBER(H36)))),"Check inputs",IF(OR(COUNTIF($A$2:$A$101,A36)&gt;1,E36&lt;=0,F36&gt;=2958466,Controls!$B$2&lt;=0,Controls!$B$2&gt;=2958466,F36&lt;=E36,G36&lt;E36,G36&gt;F36,G36&gt;Controls!$B$2,AND(H36&lt;&gt;"",OR(H36&lt;G36,H36&gt;Controls!$B$2,I36="")),AND(H36="",I36&lt;&gt;""),AND(I36&lt;&gt;"",I36&lt;&gt;"Interim guard",I36&lt;&gt;"Scheduled guard",I36&lt;&gt;"Replacement guard")),"Check inputs","OK"))))</f>
        <v/>
      </c>
      <c r="O36" s="6">
        <f>IF(N36&lt;&gt;"OK","",IF(M36=0,"OK",IF(COUNTIFS($C$2:$C$101,C36,$G$2:$G$101,"&lt;"&amp;L36,$L$2:$L$101,"&gt;"&amp;G36,$M$2:$M$101,"&gt;0")&gt;1,"Review overlap","OK")))</f>
        <v/>
      </c>
    </row>
    <row r="37" ht="44" customHeight="1">
      <c r="A37" s="2" t="n"/>
      <c r="B37" s="2" t="n"/>
      <c r="C37" s="2" t="n"/>
      <c r="D37" s="2" t="n"/>
      <c r="E37" s="3" t="n"/>
      <c r="F37" s="3" t="n"/>
      <c r="G37" s="3" t="n"/>
      <c r="H37" s="3" t="n"/>
      <c r="I37" s="2" t="n"/>
      <c r="J37" s="2" t="n"/>
      <c r="K37" s="2" t="n"/>
      <c r="L37" s="7">
        <f>IF(N37&lt;&gt;"OK","",MIN(F37,IF(H37="",Controls!$B$2,H37)))</f>
        <v/>
      </c>
      <c r="M37" s="8">
        <f>IF(L37="","",ROUND(MAX(0,L37-G37)*1440,1))</f>
        <v/>
      </c>
      <c r="N37" s="9">
        <f>IF(COUNTA(A37:K37)=0,"",IF(OR(A37="",B37="",C37="",D37="",E37="",F37="",G37="",J37="",Controls!$B$2=""),"Incomplete",IF(OR(NOT(ISNUMBER(E37)),NOT(ISNUMBER(F37)),NOT(ISNUMBER(G37)),NOT(ISNUMBER(Controls!$B$2)),AND(H37&lt;&gt;"",NOT(ISNUMBER(H37)))),"Check inputs",IF(OR(COUNTIF($A$2:$A$101,A37)&gt;1,E37&lt;=0,F37&gt;=2958466,Controls!$B$2&lt;=0,Controls!$B$2&gt;=2958466,F37&lt;=E37,G37&lt;E37,G37&gt;F37,G37&gt;Controls!$B$2,AND(H37&lt;&gt;"",OR(H37&lt;G37,H37&gt;Controls!$B$2,I37="")),AND(H37="",I37&lt;&gt;""),AND(I37&lt;&gt;"",I37&lt;&gt;"Interim guard",I37&lt;&gt;"Scheduled guard",I37&lt;&gt;"Replacement guard")),"Check inputs","OK"))))</f>
        <v/>
      </c>
      <c r="O37" s="9">
        <f>IF(N37&lt;&gt;"OK","",IF(M37=0,"OK",IF(COUNTIFS($C$2:$C$101,C37,$G$2:$G$101,"&lt;"&amp;L37,$L$2:$L$101,"&gt;"&amp;G37,$M$2:$M$101,"&gt;0")&gt;1,"Review overlap","OK")))</f>
        <v/>
      </c>
    </row>
    <row r="38" ht="44" customHeight="1">
      <c r="A38" s="2" t="n"/>
      <c r="B38" s="2" t="n"/>
      <c r="C38" s="2" t="n"/>
      <c r="D38" s="2" t="n"/>
      <c r="E38" s="3" t="n"/>
      <c r="F38" s="3" t="n"/>
      <c r="G38" s="3" t="n"/>
      <c r="H38" s="3" t="n"/>
      <c r="I38" s="2" t="n"/>
      <c r="J38" s="2" t="n"/>
      <c r="K38" s="2" t="n"/>
      <c r="L38" s="4">
        <f>IF(N38&lt;&gt;"OK","",MIN(F38,IF(H38="",Controls!$B$2,H38)))</f>
        <v/>
      </c>
      <c r="M38" s="5">
        <f>IF(L38="","",ROUND(MAX(0,L38-G38)*1440,1))</f>
        <v/>
      </c>
      <c r="N38" s="6">
        <f>IF(COUNTA(A38:K38)=0,"",IF(OR(A38="",B38="",C38="",D38="",E38="",F38="",G38="",J38="",Controls!$B$2=""),"Incomplete",IF(OR(NOT(ISNUMBER(E38)),NOT(ISNUMBER(F38)),NOT(ISNUMBER(G38)),NOT(ISNUMBER(Controls!$B$2)),AND(H38&lt;&gt;"",NOT(ISNUMBER(H38)))),"Check inputs",IF(OR(COUNTIF($A$2:$A$101,A38)&gt;1,E38&lt;=0,F38&gt;=2958466,Controls!$B$2&lt;=0,Controls!$B$2&gt;=2958466,F38&lt;=E38,G38&lt;E38,G38&gt;F38,G38&gt;Controls!$B$2,AND(H38&lt;&gt;"",OR(H38&lt;G38,H38&gt;Controls!$B$2,I38="")),AND(H38="",I38&lt;&gt;""),AND(I38&lt;&gt;"",I38&lt;&gt;"Interim guard",I38&lt;&gt;"Scheduled guard",I38&lt;&gt;"Replacement guard")),"Check inputs","OK"))))</f>
        <v/>
      </c>
      <c r="O38" s="6">
        <f>IF(N38&lt;&gt;"OK","",IF(M38=0,"OK",IF(COUNTIFS($C$2:$C$101,C38,$G$2:$G$101,"&lt;"&amp;L38,$L$2:$L$101,"&gt;"&amp;G38,$M$2:$M$101,"&gt;0")&gt;1,"Review overlap","OK")))</f>
        <v/>
      </c>
    </row>
    <row r="39" ht="44" customHeight="1">
      <c r="A39" s="2" t="n"/>
      <c r="B39" s="2" t="n"/>
      <c r="C39" s="2" t="n"/>
      <c r="D39" s="2" t="n"/>
      <c r="E39" s="3" t="n"/>
      <c r="F39" s="3" t="n"/>
      <c r="G39" s="3" t="n"/>
      <c r="H39" s="3" t="n"/>
      <c r="I39" s="2" t="n"/>
      <c r="J39" s="2" t="n"/>
      <c r="K39" s="2" t="n"/>
      <c r="L39" s="7">
        <f>IF(N39&lt;&gt;"OK","",MIN(F39,IF(H39="",Controls!$B$2,H39)))</f>
        <v/>
      </c>
      <c r="M39" s="8">
        <f>IF(L39="","",ROUND(MAX(0,L39-G39)*1440,1))</f>
        <v/>
      </c>
      <c r="N39" s="9">
        <f>IF(COUNTA(A39:K39)=0,"",IF(OR(A39="",B39="",C39="",D39="",E39="",F39="",G39="",J39="",Controls!$B$2=""),"Incomplete",IF(OR(NOT(ISNUMBER(E39)),NOT(ISNUMBER(F39)),NOT(ISNUMBER(G39)),NOT(ISNUMBER(Controls!$B$2)),AND(H39&lt;&gt;"",NOT(ISNUMBER(H39)))),"Check inputs",IF(OR(COUNTIF($A$2:$A$101,A39)&gt;1,E39&lt;=0,F39&gt;=2958466,Controls!$B$2&lt;=0,Controls!$B$2&gt;=2958466,F39&lt;=E39,G39&lt;E39,G39&gt;F39,G39&gt;Controls!$B$2,AND(H39&lt;&gt;"",OR(H39&lt;G39,H39&gt;Controls!$B$2,I39="")),AND(H39="",I39&lt;&gt;""),AND(I39&lt;&gt;"",I39&lt;&gt;"Interim guard",I39&lt;&gt;"Scheduled guard",I39&lt;&gt;"Replacement guard")),"Check inputs","OK"))))</f>
        <v/>
      </c>
      <c r="O39" s="9">
        <f>IF(N39&lt;&gt;"OK","",IF(M39=0,"OK",IF(COUNTIFS($C$2:$C$101,C39,$G$2:$G$101,"&lt;"&amp;L39,$L$2:$L$101,"&gt;"&amp;G39,$M$2:$M$101,"&gt;0")&gt;1,"Review overlap","OK")))</f>
        <v/>
      </c>
    </row>
    <row r="40" ht="44" customHeight="1">
      <c r="A40" s="2" t="n"/>
      <c r="B40" s="2" t="n"/>
      <c r="C40" s="2" t="n"/>
      <c r="D40" s="2" t="n"/>
      <c r="E40" s="3" t="n"/>
      <c r="F40" s="3" t="n"/>
      <c r="G40" s="3" t="n"/>
      <c r="H40" s="3" t="n"/>
      <c r="I40" s="2" t="n"/>
      <c r="J40" s="2" t="n"/>
      <c r="K40" s="2" t="n"/>
      <c r="L40" s="4">
        <f>IF(N40&lt;&gt;"OK","",MIN(F40,IF(H40="",Controls!$B$2,H40)))</f>
        <v/>
      </c>
      <c r="M40" s="5">
        <f>IF(L40="","",ROUND(MAX(0,L40-G40)*1440,1))</f>
        <v/>
      </c>
      <c r="N40" s="6">
        <f>IF(COUNTA(A40:K40)=0,"",IF(OR(A40="",B40="",C40="",D40="",E40="",F40="",G40="",J40="",Controls!$B$2=""),"Incomplete",IF(OR(NOT(ISNUMBER(E40)),NOT(ISNUMBER(F40)),NOT(ISNUMBER(G40)),NOT(ISNUMBER(Controls!$B$2)),AND(H40&lt;&gt;"",NOT(ISNUMBER(H40)))),"Check inputs",IF(OR(COUNTIF($A$2:$A$101,A40)&gt;1,E40&lt;=0,F40&gt;=2958466,Controls!$B$2&lt;=0,Controls!$B$2&gt;=2958466,F40&lt;=E40,G40&lt;E40,G40&gt;F40,G40&gt;Controls!$B$2,AND(H40&lt;&gt;"",OR(H40&lt;G40,H40&gt;Controls!$B$2,I40="")),AND(H40="",I40&lt;&gt;""),AND(I40&lt;&gt;"",I40&lt;&gt;"Interim guard",I40&lt;&gt;"Scheduled guard",I40&lt;&gt;"Replacement guard")),"Check inputs","OK"))))</f>
        <v/>
      </c>
      <c r="O40" s="6">
        <f>IF(N40&lt;&gt;"OK","",IF(M40=0,"OK",IF(COUNTIFS($C$2:$C$101,C40,$G$2:$G$101,"&lt;"&amp;L40,$L$2:$L$101,"&gt;"&amp;G40,$M$2:$M$101,"&gt;0")&gt;1,"Review overlap","OK")))</f>
        <v/>
      </c>
    </row>
    <row r="41" ht="44" customHeight="1">
      <c r="A41" s="2" t="n"/>
      <c r="B41" s="2" t="n"/>
      <c r="C41" s="2" t="n"/>
      <c r="D41" s="2" t="n"/>
      <c r="E41" s="3" t="n"/>
      <c r="F41" s="3" t="n"/>
      <c r="G41" s="3" t="n"/>
      <c r="H41" s="3" t="n"/>
      <c r="I41" s="2" t="n"/>
      <c r="J41" s="2" t="n"/>
      <c r="K41" s="2" t="n"/>
      <c r="L41" s="7">
        <f>IF(N41&lt;&gt;"OK","",MIN(F41,IF(H41="",Controls!$B$2,H41)))</f>
        <v/>
      </c>
      <c r="M41" s="8">
        <f>IF(L41="","",ROUND(MAX(0,L41-G41)*1440,1))</f>
        <v/>
      </c>
      <c r="N41" s="9">
        <f>IF(COUNTA(A41:K41)=0,"",IF(OR(A41="",B41="",C41="",D41="",E41="",F41="",G41="",J41="",Controls!$B$2=""),"Incomplete",IF(OR(NOT(ISNUMBER(E41)),NOT(ISNUMBER(F41)),NOT(ISNUMBER(G41)),NOT(ISNUMBER(Controls!$B$2)),AND(H41&lt;&gt;"",NOT(ISNUMBER(H41)))),"Check inputs",IF(OR(COUNTIF($A$2:$A$101,A41)&gt;1,E41&lt;=0,F41&gt;=2958466,Controls!$B$2&lt;=0,Controls!$B$2&gt;=2958466,F41&lt;=E41,G41&lt;E41,G41&gt;F41,G41&gt;Controls!$B$2,AND(H41&lt;&gt;"",OR(H41&lt;G41,H41&gt;Controls!$B$2,I41="")),AND(H41="",I41&lt;&gt;""),AND(I41&lt;&gt;"",I41&lt;&gt;"Interim guard",I41&lt;&gt;"Scheduled guard",I41&lt;&gt;"Replacement guard")),"Check inputs","OK"))))</f>
        <v/>
      </c>
      <c r="O41" s="9">
        <f>IF(N41&lt;&gt;"OK","",IF(M41=0,"OK",IF(COUNTIFS($C$2:$C$101,C41,$G$2:$G$101,"&lt;"&amp;L41,$L$2:$L$101,"&gt;"&amp;G41,$M$2:$M$101,"&gt;0")&gt;1,"Review overlap","OK")))</f>
        <v/>
      </c>
    </row>
    <row r="42" ht="44" customHeight="1">
      <c r="A42" s="2" t="n"/>
      <c r="B42" s="2" t="n"/>
      <c r="C42" s="2" t="n"/>
      <c r="D42" s="2" t="n"/>
      <c r="E42" s="3" t="n"/>
      <c r="F42" s="3" t="n"/>
      <c r="G42" s="3" t="n"/>
      <c r="H42" s="3" t="n"/>
      <c r="I42" s="2" t="n"/>
      <c r="J42" s="2" t="n"/>
      <c r="K42" s="2" t="n"/>
      <c r="L42" s="4">
        <f>IF(N42&lt;&gt;"OK","",MIN(F42,IF(H42="",Controls!$B$2,H42)))</f>
        <v/>
      </c>
      <c r="M42" s="5">
        <f>IF(L42="","",ROUND(MAX(0,L42-G42)*1440,1))</f>
        <v/>
      </c>
      <c r="N42" s="6">
        <f>IF(COUNTA(A42:K42)=0,"",IF(OR(A42="",B42="",C42="",D42="",E42="",F42="",G42="",J42="",Controls!$B$2=""),"Incomplete",IF(OR(NOT(ISNUMBER(E42)),NOT(ISNUMBER(F42)),NOT(ISNUMBER(G42)),NOT(ISNUMBER(Controls!$B$2)),AND(H42&lt;&gt;"",NOT(ISNUMBER(H42)))),"Check inputs",IF(OR(COUNTIF($A$2:$A$101,A42)&gt;1,E42&lt;=0,F42&gt;=2958466,Controls!$B$2&lt;=0,Controls!$B$2&gt;=2958466,F42&lt;=E42,G42&lt;E42,G42&gt;F42,G42&gt;Controls!$B$2,AND(H42&lt;&gt;"",OR(H42&lt;G42,H42&gt;Controls!$B$2,I42="")),AND(H42="",I42&lt;&gt;""),AND(I42&lt;&gt;"",I42&lt;&gt;"Interim guard",I42&lt;&gt;"Scheduled guard",I42&lt;&gt;"Replacement guard")),"Check inputs","OK"))))</f>
        <v/>
      </c>
      <c r="O42" s="6">
        <f>IF(N42&lt;&gt;"OK","",IF(M42=0,"OK",IF(COUNTIFS($C$2:$C$101,C42,$G$2:$G$101,"&lt;"&amp;L42,$L$2:$L$101,"&gt;"&amp;G42,$M$2:$M$101,"&gt;0")&gt;1,"Review overlap","OK")))</f>
        <v/>
      </c>
    </row>
    <row r="43" ht="44" customHeight="1">
      <c r="A43" s="2" t="n"/>
      <c r="B43" s="2" t="n"/>
      <c r="C43" s="2" t="n"/>
      <c r="D43" s="2" t="n"/>
      <c r="E43" s="3" t="n"/>
      <c r="F43" s="3" t="n"/>
      <c r="G43" s="3" t="n"/>
      <c r="H43" s="3" t="n"/>
      <c r="I43" s="2" t="n"/>
      <c r="J43" s="2" t="n"/>
      <c r="K43" s="2" t="n"/>
      <c r="L43" s="7">
        <f>IF(N43&lt;&gt;"OK","",MIN(F43,IF(H43="",Controls!$B$2,H43)))</f>
        <v/>
      </c>
      <c r="M43" s="8">
        <f>IF(L43="","",ROUND(MAX(0,L43-G43)*1440,1))</f>
        <v/>
      </c>
      <c r="N43" s="9">
        <f>IF(COUNTA(A43:K43)=0,"",IF(OR(A43="",B43="",C43="",D43="",E43="",F43="",G43="",J43="",Controls!$B$2=""),"Incomplete",IF(OR(NOT(ISNUMBER(E43)),NOT(ISNUMBER(F43)),NOT(ISNUMBER(G43)),NOT(ISNUMBER(Controls!$B$2)),AND(H43&lt;&gt;"",NOT(ISNUMBER(H43)))),"Check inputs",IF(OR(COUNTIF($A$2:$A$101,A43)&gt;1,E43&lt;=0,F43&gt;=2958466,Controls!$B$2&lt;=0,Controls!$B$2&gt;=2958466,F43&lt;=E43,G43&lt;E43,G43&gt;F43,G43&gt;Controls!$B$2,AND(H43&lt;&gt;"",OR(H43&lt;G43,H43&gt;Controls!$B$2,I43="")),AND(H43="",I43&lt;&gt;""),AND(I43&lt;&gt;"",I43&lt;&gt;"Interim guard",I43&lt;&gt;"Scheduled guard",I43&lt;&gt;"Replacement guard")),"Check inputs","OK"))))</f>
        <v/>
      </c>
      <c r="O43" s="9">
        <f>IF(N43&lt;&gt;"OK","",IF(M43=0,"OK",IF(COUNTIFS($C$2:$C$101,C43,$G$2:$G$101,"&lt;"&amp;L43,$L$2:$L$101,"&gt;"&amp;G43,$M$2:$M$101,"&gt;0")&gt;1,"Review overlap","OK")))</f>
        <v/>
      </c>
    </row>
    <row r="44" ht="44" customHeight="1">
      <c r="A44" s="2" t="n"/>
      <c r="B44" s="2" t="n"/>
      <c r="C44" s="2" t="n"/>
      <c r="D44" s="2" t="n"/>
      <c r="E44" s="3" t="n"/>
      <c r="F44" s="3" t="n"/>
      <c r="G44" s="3" t="n"/>
      <c r="H44" s="3" t="n"/>
      <c r="I44" s="2" t="n"/>
      <c r="J44" s="2" t="n"/>
      <c r="K44" s="2" t="n"/>
      <c r="L44" s="4">
        <f>IF(N44&lt;&gt;"OK","",MIN(F44,IF(H44="",Controls!$B$2,H44)))</f>
        <v/>
      </c>
      <c r="M44" s="5">
        <f>IF(L44="","",ROUND(MAX(0,L44-G44)*1440,1))</f>
        <v/>
      </c>
      <c r="N44" s="6">
        <f>IF(COUNTA(A44:K44)=0,"",IF(OR(A44="",B44="",C44="",D44="",E44="",F44="",G44="",J44="",Controls!$B$2=""),"Incomplete",IF(OR(NOT(ISNUMBER(E44)),NOT(ISNUMBER(F44)),NOT(ISNUMBER(G44)),NOT(ISNUMBER(Controls!$B$2)),AND(H44&lt;&gt;"",NOT(ISNUMBER(H44)))),"Check inputs",IF(OR(COUNTIF($A$2:$A$101,A44)&gt;1,E44&lt;=0,F44&gt;=2958466,Controls!$B$2&lt;=0,Controls!$B$2&gt;=2958466,F44&lt;=E44,G44&lt;E44,G44&gt;F44,G44&gt;Controls!$B$2,AND(H44&lt;&gt;"",OR(H44&lt;G44,H44&gt;Controls!$B$2,I44="")),AND(H44="",I44&lt;&gt;""),AND(I44&lt;&gt;"",I44&lt;&gt;"Interim guard",I44&lt;&gt;"Scheduled guard",I44&lt;&gt;"Replacement guard")),"Check inputs","OK"))))</f>
        <v/>
      </c>
      <c r="O44" s="6">
        <f>IF(N44&lt;&gt;"OK","",IF(M44=0,"OK",IF(COUNTIFS($C$2:$C$101,C44,$G$2:$G$101,"&lt;"&amp;L44,$L$2:$L$101,"&gt;"&amp;G44,$M$2:$M$101,"&gt;0")&gt;1,"Review overlap","OK")))</f>
        <v/>
      </c>
    </row>
    <row r="45" ht="44" customHeight="1">
      <c r="A45" s="2" t="n"/>
      <c r="B45" s="2" t="n"/>
      <c r="C45" s="2" t="n"/>
      <c r="D45" s="2" t="n"/>
      <c r="E45" s="3" t="n"/>
      <c r="F45" s="3" t="n"/>
      <c r="G45" s="3" t="n"/>
      <c r="H45" s="3" t="n"/>
      <c r="I45" s="2" t="n"/>
      <c r="J45" s="2" t="n"/>
      <c r="K45" s="2" t="n"/>
      <c r="L45" s="7">
        <f>IF(N45&lt;&gt;"OK","",MIN(F45,IF(H45="",Controls!$B$2,H45)))</f>
        <v/>
      </c>
      <c r="M45" s="8">
        <f>IF(L45="","",ROUND(MAX(0,L45-G45)*1440,1))</f>
        <v/>
      </c>
      <c r="N45" s="9">
        <f>IF(COUNTA(A45:K45)=0,"",IF(OR(A45="",B45="",C45="",D45="",E45="",F45="",G45="",J45="",Controls!$B$2=""),"Incomplete",IF(OR(NOT(ISNUMBER(E45)),NOT(ISNUMBER(F45)),NOT(ISNUMBER(G45)),NOT(ISNUMBER(Controls!$B$2)),AND(H45&lt;&gt;"",NOT(ISNUMBER(H45)))),"Check inputs",IF(OR(COUNTIF($A$2:$A$101,A45)&gt;1,E45&lt;=0,F45&gt;=2958466,Controls!$B$2&lt;=0,Controls!$B$2&gt;=2958466,F45&lt;=E45,G45&lt;E45,G45&gt;F45,G45&gt;Controls!$B$2,AND(H45&lt;&gt;"",OR(H45&lt;G45,H45&gt;Controls!$B$2,I45="")),AND(H45="",I45&lt;&gt;""),AND(I45&lt;&gt;"",I45&lt;&gt;"Interim guard",I45&lt;&gt;"Scheduled guard",I45&lt;&gt;"Replacement guard")),"Check inputs","OK"))))</f>
        <v/>
      </c>
      <c r="O45" s="9">
        <f>IF(N45&lt;&gt;"OK","",IF(M45=0,"OK",IF(COUNTIFS($C$2:$C$101,C45,$G$2:$G$101,"&lt;"&amp;L45,$L$2:$L$101,"&gt;"&amp;G45,$M$2:$M$101,"&gt;0")&gt;1,"Review overlap","OK")))</f>
        <v/>
      </c>
    </row>
    <row r="46" ht="44" customHeight="1">
      <c r="A46" s="2" t="n"/>
      <c r="B46" s="2" t="n"/>
      <c r="C46" s="2" t="n"/>
      <c r="D46" s="2" t="n"/>
      <c r="E46" s="3" t="n"/>
      <c r="F46" s="3" t="n"/>
      <c r="G46" s="3" t="n"/>
      <c r="H46" s="3" t="n"/>
      <c r="I46" s="2" t="n"/>
      <c r="J46" s="2" t="n"/>
      <c r="K46" s="2" t="n"/>
      <c r="L46" s="4">
        <f>IF(N46&lt;&gt;"OK","",MIN(F46,IF(H46="",Controls!$B$2,H46)))</f>
        <v/>
      </c>
      <c r="M46" s="5">
        <f>IF(L46="","",ROUND(MAX(0,L46-G46)*1440,1))</f>
        <v/>
      </c>
      <c r="N46" s="6">
        <f>IF(COUNTA(A46:K46)=0,"",IF(OR(A46="",B46="",C46="",D46="",E46="",F46="",G46="",J46="",Controls!$B$2=""),"Incomplete",IF(OR(NOT(ISNUMBER(E46)),NOT(ISNUMBER(F46)),NOT(ISNUMBER(G46)),NOT(ISNUMBER(Controls!$B$2)),AND(H46&lt;&gt;"",NOT(ISNUMBER(H46)))),"Check inputs",IF(OR(COUNTIF($A$2:$A$101,A46)&gt;1,E46&lt;=0,F46&gt;=2958466,Controls!$B$2&lt;=0,Controls!$B$2&gt;=2958466,F46&lt;=E46,G46&lt;E46,G46&gt;F46,G46&gt;Controls!$B$2,AND(H46&lt;&gt;"",OR(H46&lt;G46,H46&gt;Controls!$B$2,I46="")),AND(H46="",I46&lt;&gt;""),AND(I46&lt;&gt;"",I46&lt;&gt;"Interim guard",I46&lt;&gt;"Scheduled guard",I46&lt;&gt;"Replacement guard")),"Check inputs","OK"))))</f>
        <v/>
      </c>
      <c r="O46" s="6">
        <f>IF(N46&lt;&gt;"OK","",IF(M46=0,"OK",IF(COUNTIFS($C$2:$C$101,C46,$G$2:$G$101,"&lt;"&amp;L46,$L$2:$L$101,"&gt;"&amp;G46,$M$2:$M$101,"&gt;0")&gt;1,"Review overlap","OK")))</f>
        <v/>
      </c>
    </row>
    <row r="47" ht="44" customHeight="1">
      <c r="A47" s="2" t="n"/>
      <c r="B47" s="2" t="n"/>
      <c r="C47" s="2" t="n"/>
      <c r="D47" s="2" t="n"/>
      <c r="E47" s="3" t="n"/>
      <c r="F47" s="3" t="n"/>
      <c r="G47" s="3" t="n"/>
      <c r="H47" s="3" t="n"/>
      <c r="I47" s="2" t="n"/>
      <c r="J47" s="2" t="n"/>
      <c r="K47" s="2" t="n"/>
      <c r="L47" s="7">
        <f>IF(N47&lt;&gt;"OK","",MIN(F47,IF(H47="",Controls!$B$2,H47)))</f>
        <v/>
      </c>
      <c r="M47" s="8">
        <f>IF(L47="","",ROUND(MAX(0,L47-G47)*1440,1))</f>
        <v/>
      </c>
      <c r="N47" s="9">
        <f>IF(COUNTA(A47:K47)=0,"",IF(OR(A47="",B47="",C47="",D47="",E47="",F47="",G47="",J47="",Controls!$B$2=""),"Incomplete",IF(OR(NOT(ISNUMBER(E47)),NOT(ISNUMBER(F47)),NOT(ISNUMBER(G47)),NOT(ISNUMBER(Controls!$B$2)),AND(H47&lt;&gt;"",NOT(ISNUMBER(H47)))),"Check inputs",IF(OR(COUNTIF($A$2:$A$101,A47)&gt;1,E47&lt;=0,F47&gt;=2958466,Controls!$B$2&lt;=0,Controls!$B$2&gt;=2958466,F47&lt;=E47,G47&lt;E47,G47&gt;F47,G47&gt;Controls!$B$2,AND(H47&lt;&gt;"",OR(H47&lt;G47,H47&gt;Controls!$B$2,I47="")),AND(H47="",I47&lt;&gt;""),AND(I47&lt;&gt;"",I47&lt;&gt;"Interim guard",I47&lt;&gt;"Scheduled guard",I47&lt;&gt;"Replacement guard")),"Check inputs","OK"))))</f>
        <v/>
      </c>
      <c r="O47" s="9">
        <f>IF(N47&lt;&gt;"OK","",IF(M47=0,"OK",IF(COUNTIFS($C$2:$C$101,C47,$G$2:$G$101,"&lt;"&amp;L47,$L$2:$L$101,"&gt;"&amp;G47,$M$2:$M$101,"&gt;0")&gt;1,"Review overlap","OK")))</f>
        <v/>
      </c>
    </row>
    <row r="48" ht="44" customHeight="1">
      <c r="A48" s="2" t="n"/>
      <c r="B48" s="2" t="n"/>
      <c r="C48" s="2" t="n"/>
      <c r="D48" s="2" t="n"/>
      <c r="E48" s="3" t="n"/>
      <c r="F48" s="3" t="n"/>
      <c r="G48" s="3" t="n"/>
      <c r="H48" s="3" t="n"/>
      <c r="I48" s="2" t="n"/>
      <c r="J48" s="2" t="n"/>
      <c r="K48" s="2" t="n"/>
      <c r="L48" s="4">
        <f>IF(N48&lt;&gt;"OK","",MIN(F48,IF(H48="",Controls!$B$2,H48)))</f>
        <v/>
      </c>
      <c r="M48" s="5">
        <f>IF(L48="","",ROUND(MAX(0,L48-G48)*1440,1))</f>
        <v/>
      </c>
      <c r="N48" s="6">
        <f>IF(COUNTA(A48:K48)=0,"",IF(OR(A48="",B48="",C48="",D48="",E48="",F48="",G48="",J48="",Controls!$B$2=""),"Incomplete",IF(OR(NOT(ISNUMBER(E48)),NOT(ISNUMBER(F48)),NOT(ISNUMBER(G48)),NOT(ISNUMBER(Controls!$B$2)),AND(H48&lt;&gt;"",NOT(ISNUMBER(H48)))),"Check inputs",IF(OR(COUNTIF($A$2:$A$101,A48)&gt;1,E48&lt;=0,F48&gt;=2958466,Controls!$B$2&lt;=0,Controls!$B$2&gt;=2958466,F48&lt;=E48,G48&lt;E48,G48&gt;F48,G48&gt;Controls!$B$2,AND(H48&lt;&gt;"",OR(H48&lt;G48,H48&gt;Controls!$B$2,I48="")),AND(H48="",I48&lt;&gt;""),AND(I48&lt;&gt;"",I48&lt;&gt;"Interim guard",I48&lt;&gt;"Scheduled guard",I48&lt;&gt;"Replacement guard")),"Check inputs","OK"))))</f>
        <v/>
      </c>
      <c r="O48" s="6">
        <f>IF(N48&lt;&gt;"OK","",IF(M48=0,"OK",IF(COUNTIFS($C$2:$C$101,C48,$G$2:$G$101,"&lt;"&amp;L48,$L$2:$L$101,"&gt;"&amp;G48,$M$2:$M$101,"&gt;0")&gt;1,"Review overlap","OK")))</f>
        <v/>
      </c>
    </row>
    <row r="49" ht="44" customHeight="1">
      <c r="A49" s="2" t="n"/>
      <c r="B49" s="2" t="n"/>
      <c r="C49" s="2" t="n"/>
      <c r="D49" s="2" t="n"/>
      <c r="E49" s="3" t="n"/>
      <c r="F49" s="3" t="n"/>
      <c r="G49" s="3" t="n"/>
      <c r="H49" s="3" t="n"/>
      <c r="I49" s="2" t="n"/>
      <c r="J49" s="2" t="n"/>
      <c r="K49" s="2" t="n"/>
      <c r="L49" s="7">
        <f>IF(N49&lt;&gt;"OK","",MIN(F49,IF(H49="",Controls!$B$2,H49)))</f>
        <v/>
      </c>
      <c r="M49" s="8">
        <f>IF(L49="","",ROUND(MAX(0,L49-G49)*1440,1))</f>
        <v/>
      </c>
      <c r="N49" s="9">
        <f>IF(COUNTA(A49:K49)=0,"",IF(OR(A49="",B49="",C49="",D49="",E49="",F49="",G49="",J49="",Controls!$B$2=""),"Incomplete",IF(OR(NOT(ISNUMBER(E49)),NOT(ISNUMBER(F49)),NOT(ISNUMBER(G49)),NOT(ISNUMBER(Controls!$B$2)),AND(H49&lt;&gt;"",NOT(ISNUMBER(H49)))),"Check inputs",IF(OR(COUNTIF($A$2:$A$101,A49)&gt;1,E49&lt;=0,F49&gt;=2958466,Controls!$B$2&lt;=0,Controls!$B$2&gt;=2958466,F49&lt;=E49,G49&lt;E49,G49&gt;F49,G49&gt;Controls!$B$2,AND(H49&lt;&gt;"",OR(H49&lt;G49,H49&gt;Controls!$B$2,I49="")),AND(H49="",I49&lt;&gt;""),AND(I49&lt;&gt;"",I49&lt;&gt;"Interim guard",I49&lt;&gt;"Scheduled guard",I49&lt;&gt;"Replacement guard")),"Check inputs","OK"))))</f>
        <v/>
      </c>
      <c r="O49" s="9">
        <f>IF(N49&lt;&gt;"OK","",IF(M49=0,"OK",IF(COUNTIFS($C$2:$C$101,C49,$G$2:$G$101,"&lt;"&amp;L49,$L$2:$L$101,"&gt;"&amp;G49,$M$2:$M$101,"&gt;0")&gt;1,"Review overlap","OK")))</f>
        <v/>
      </c>
    </row>
    <row r="50" ht="44" customHeight="1">
      <c r="A50" s="2" t="n"/>
      <c r="B50" s="2" t="n"/>
      <c r="C50" s="2" t="n"/>
      <c r="D50" s="2" t="n"/>
      <c r="E50" s="3" t="n"/>
      <c r="F50" s="3" t="n"/>
      <c r="G50" s="3" t="n"/>
      <c r="H50" s="3" t="n"/>
      <c r="I50" s="2" t="n"/>
      <c r="J50" s="2" t="n"/>
      <c r="K50" s="2" t="n"/>
      <c r="L50" s="4">
        <f>IF(N50&lt;&gt;"OK","",MIN(F50,IF(H50="",Controls!$B$2,H50)))</f>
        <v/>
      </c>
      <c r="M50" s="5">
        <f>IF(L50="","",ROUND(MAX(0,L50-G50)*1440,1))</f>
        <v/>
      </c>
      <c r="N50" s="6">
        <f>IF(COUNTA(A50:K50)=0,"",IF(OR(A50="",B50="",C50="",D50="",E50="",F50="",G50="",J50="",Controls!$B$2=""),"Incomplete",IF(OR(NOT(ISNUMBER(E50)),NOT(ISNUMBER(F50)),NOT(ISNUMBER(G50)),NOT(ISNUMBER(Controls!$B$2)),AND(H50&lt;&gt;"",NOT(ISNUMBER(H50)))),"Check inputs",IF(OR(COUNTIF($A$2:$A$101,A50)&gt;1,E50&lt;=0,F50&gt;=2958466,Controls!$B$2&lt;=0,Controls!$B$2&gt;=2958466,F50&lt;=E50,G50&lt;E50,G50&gt;F50,G50&gt;Controls!$B$2,AND(H50&lt;&gt;"",OR(H50&lt;G50,H50&gt;Controls!$B$2,I50="")),AND(H50="",I50&lt;&gt;""),AND(I50&lt;&gt;"",I50&lt;&gt;"Interim guard",I50&lt;&gt;"Scheduled guard",I50&lt;&gt;"Replacement guard")),"Check inputs","OK"))))</f>
        <v/>
      </c>
      <c r="O50" s="6">
        <f>IF(N50&lt;&gt;"OK","",IF(M50=0,"OK",IF(COUNTIFS($C$2:$C$101,C50,$G$2:$G$101,"&lt;"&amp;L50,$L$2:$L$101,"&gt;"&amp;G50,$M$2:$M$101,"&gt;0")&gt;1,"Review overlap","OK")))</f>
        <v/>
      </c>
    </row>
    <row r="51" ht="44" customHeight="1">
      <c r="A51" s="2" t="n"/>
      <c r="B51" s="2" t="n"/>
      <c r="C51" s="2" t="n"/>
      <c r="D51" s="2" t="n"/>
      <c r="E51" s="3" t="n"/>
      <c r="F51" s="3" t="n"/>
      <c r="G51" s="3" t="n"/>
      <c r="H51" s="3" t="n"/>
      <c r="I51" s="2" t="n"/>
      <c r="J51" s="2" t="n"/>
      <c r="K51" s="2" t="n"/>
      <c r="L51" s="7">
        <f>IF(N51&lt;&gt;"OK","",MIN(F51,IF(H51="",Controls!$B$2,H51)))</f>
        <v/>
      </c>
      <c r="M51" s="8">
        <f>IF(L51="","",ROUND(MAX(0,L51-G51)*1440,1))</f>
        <v/>
      </c>
      <c r="N51" s="9">
        <f>IF(COUNTA(A51:K51)=0,"",IF(OR(A51="",B51="",C51="",D51="",E51="",F51="",G51="",J51="",Controls!$B$2=""),"Incomplete",IF(OR(NOT(ISNUMBER(E51)),NOT(ISNUMBER(F51)),NOT(ISNUMBER(G51)),NOT(ISNUMBER(Controls!$B$2)),AND(H51&lt;&gt;"",NOT(ISNUMBER(H51)))),"Check inputs",IF(OR(COUNTIF($A$2:$A$101,A51)&gt;1,E51&lt;=0,F51&gt;=2958466,Controls!$B$2&lt;=0,Controls!$B$2&gt;=2958466,F51&lt;=E51,G51&lt;E51,G51&gt;F51,G51&gt;Controls!$B$2,AND(H51&lt;&gt;"",OR(H51&lt;G51,H51&gt;Controls!$B$2,I51="")),AND(H51="",I51&lt;&gt;""),AND(I51&lt;&gt;"",I51&lt;&gt;"Interim guard",I51&lt;&gt;"Scheduled guard",I51&lt;&gt;"Replacement guard")),"Check inputs","OK"))))</f>
        <v/>
      </c>
      <c r="O51" s="9">
        <f>IF(N51&lt;&gt;"OK","",IF(M51=0,"OK",IF(COUNTIFS($C$2:$C$101,C51,$G$2:$G$101,"&lt;"&amp;L51,$L$2:$L$101,"&gt;"&amp;G51,$M$2:$M$101,"&gt;0")&gt;1,"Review overlap","OK")))</f>
        <v/>
      </c>
    </row>
    <row r="52" ht="44" customHeight="1">
      <c r="A52" s="2" t="n"/>
      <c r="B52" s="2" t="n"/>
      <c r="C52" s="2" t="n"/>
      <c r="D52" s="2" t="n"/>
      <c r="E52" s="3" t="n"/>
      <c r="F52" s="3" t="n"/>
      <c r="G52" s="3" t="n"/>
      <c r="H52" s="3" t="n"/>
      <c r="I52" s="2" t="n"/>
      <c r="J52" s="2" t="n"/>
      <c r="K52" s="2" t="n"/>
      <c r="L52" s="4">
        <f>IF(N52&lt;&gt;"OK","",MIN(F52,IF(H52="",Controls!$B$2,H52)))</f>
        <v/>
      </c>
      <c r="M52" s="5">
        <f>IF(L52="","",ROUND(MAX(0,L52-G52)*1440,1))</f>
        <v/>
      </c>
      <c r="N52" s="6">
        <f>IF(COUNTA(A52:K52)=0,"",IF(OR(A52="",B52="",C52="",D52="",E52="",F52="",G52="",J52="",Controls!$B$2=""),"Incomplete",IF(OR(NOT(ISNUMBER(E52)),NOT(ISNUMBER(F52)),NOT(ISNUMBER(G52)),NOT(ISNUMBER(Controls!$B$2)),AND(H52&lt;&gt;"",NOT(ISNUMBER(H52)))),"Check inputs",IF(OR(COUNTIF($A$2:$A$101,A52)&gt;1,E52&lt;=0,F52&gt;=2958466,Controls!$B$2&lt;=0,Controls!$B$2&gt;=2958466,F52&lt;=E52,G52&lt;E52,G52&gt;F52,G52&gt;Controls!$B$2,AND(H52&lt;&gt;"",OR(H52&lt;G52,H52&gt;Controls!$B$2,I52="")),AND(H52="",I52&lt;&gt;""),AND(I52&lt;&gt;"",I52&lt;&gt;"Interim guard",I52&lt;&gt;"Scheduled guard",I52&lt;&gt;"Replacement guard")),"Check inputs","OK"))))</f>
        <v/>
      </c>
      <c r="O52" s="6">
        <f>IF(N52&lt;&gt;"OK","",IF(M52=0,"OK",IF(COUNTIFS($C$2:$C$101,C52,$G$2:$G$101,"&lt;"&amp;L52,$L$2:$L$101,"&gt;"&amp;G52,$M$2:$M$101,"&gt;0")&gt;1,"Review overlap","OK")))</f>
        <v/>
      </c>
    </row>
    <row r="53" ht="44" customHeight="1">
      <c r="A53" s="2" t="n"/>
      <c r="B53" s="2" t="n"/>
      <c r="C53" s="2" t="n"/>
      <c r="D53" s="2" t="n"/>
      <c r="E53" s="3" t="n"/>
      <c r="F53" s="3" t="n"/>
      <c r="G53" s="3" t="n"/>
      <c r="H53" s="3" t="n"/>
      <c r="I53" s="2" t="n"/>
      <c r="J53" s="2" t="n"/>
      <c r="K53" s="2" t="n"/>
      <c r="L53" s="7">
        <f>IF(N53&lt;&gt;"OK","",MIN(F53,IF(H53="",Controls!$B$2,H53)))</f>
        <v/>
      </c>
      <c r="M53" s="8">
        <f>IF(L53="","",ROUND(MAX(0,L53-G53)*1440,1))</f>
        <v/>
      </c>
      <c r="N53" s="9">
        <f>IF(COUNTA(A53:K53)=0,"",IF(OR(A53="",B53="",C53="",D53="",E53="",F53="",G53="",J53="",Controls!$B$2=""),"Incomplete",IF(OR(NOT(ISNUMBER(E53)),NOT(ISNUMBER(F53)),NOT(ISNUMBER(G53)),NOT(ISNUMBER(Controls!$B$2)),AND(H53&lt;&gt;"",NOT(ISNUMBER(H53)))),"Check inputs",IF(OR(COUNTIF($A$2:$A$101,A53)&gt;1,E53&lt;=0,F53&gt;=2958466,Controls!$B$2&lt;=0,Controls!$B$2&gt;=2958466,F53&lt;=E53,G53&lt;E53,G53&gt;F53,G53&gt;Controls!$B$2,AND(H53&lt;&gt;"",OR(H53&lt;G53,H53&gt;Controls!$B$2,I53="")),AND(H53="",I53&lt;&gt;""),AND(I53&lt;&gt;"",I53&lt;&gt;"Interim guard",I53&lt;&gt;"Scheduled guard",I53&lt;&gt;"Replacement guard")),"Check inputs","OK"))))</f>
        <v/>
      </c>
      <c r="O53" s="9">
        <f>IF(N53&lt;&gt;"OK","",IF(M53=0,"OK",IF(COUNTIFS($C$2:$C$101,C53,$G$2:$G$101,"&lt;"&amp;L53,$L$2:$L$101,"&gt;"&amp;G53,$M$2:$M$101,"&gt;0")&gt;1,"Review overlap","OK")))</f>
        <v/>
      </c>
    </row>
    <row r="54" ht="44" customHeight="1">
      <c r="A54" s="2" t="n"/>
      <c r="B54" s="2" t="n"/>
      <c r="C54" s="2" t="n"/>
      <c r="D54" s="2" t="n"/>
      <c r="E54" s="3" t="n"/>
      <c r="F54" s="3" t="n"/>
      <c r="G54" s="3" t="n"/>
      <c r="H54" s="3" t="n"/>
      <c r="I54" s="2" t="n"/>
      <c r="J54" s="2" t="n"/>
      <c r="K54" s="2" t="n"/>
      <c r="L54" s="4">
        <f>IF(N54&lt;&gt;"OK","",MIN(F54,IF(H54="",Controls!$B$2,H54)))</f>
        <v/>
      </c>
      <c r="M54" s="5">
        <f>IF(L54="","",ROUND(MAX(0,L54-G54)*1440,1))</f>
        <v/>
      </c>
      <c r="N54" s="6">
        <f>IF(COUNTA(A54:K54)=0,"",IF(OR(A54="",B54="",C54="",D54="",E54="",F54="",G54="",J54="",Controls!$B$2=""),"Incomplete",IF(OR(NOT(ISNUMBER(E54)),NOT(ISNUMBER(F54)),NOT(ISNUMBER(G54)),NOT(ISNUMBER(Controls!$B$2)),AND(H54&lt;&gt;"",NOT(ISNUMBER(H54)))),"Check inputs",IF(OR(COUNTIF($A$2:$A$101,A54)&gt;1,E54&lt;=0,F54&gt;=2958466,Controls!$B$2&lt;=0,Controls!$B$2&gt;=2958466,F54&lt;=E54,G54&lt;E54,G54&gt;F54,G54&gt;Controls!$B$2,AND(H54&lt;&gt;"",OR(H54&lt;G54,H54&gt;Controls!$B$2,I54="")),AND(H54="",I54&lt;&gt;""),AND(I54&lt;&gt;"",I54&lt;&gt;"Interim guard",I54&lt;&gt;"Scheduled guard",I54&lt;&gt;"Replacement guard")),"Check inputs","OK"))))</f>
        <v/>
      </c>
      <c r="O54" s="6">
        <f>IF(N54&lt;&gt;"OK","",IF(M54=0,"OK",IF(COUNTIFS($C$2:$C$101,C54,$G$2:$G$101,"&lt;"&amp;L54,$L$2:$L$101,"&gt;"&amp;G54,$M$2:$M$101,"&gt;0")&gt;1,"Review overlap","OK")))</f>
        <v/>
      </c>
    </row>
    <row r="55" ht="44" customHeight="1">
      <c r="A55" s="2" t="n"/>
      <c r="B55" s="2" t="n"/>
      <c r="C55" s="2" t="n"/>
      <c r="D55" s="2" t="n"/>
      <c r="E55" s="3" t="n"/>
      <c r="F55" s="3" t="n"/>
      <c r="G55" s="3" t="n"/>
      <c r="H55" s="3" t="n"/>
      <c r="I55" s="2" t="n"/>
      <c r="J55" s="2" t="n"/>
      <c r="K55" s="2" t="n"/>
      <c r="L55" s="7">
        <f>IF(N55&lt;&gt;"OK","",MIN(F55,IF(H55="",Controls!$B$2,H55)))</f>
        <v/>
      </c>
      <c r="M55" s="8">
        <f>IF(L55="","",ROUND(MAX(0,L55-G55)*1440,1))</f>
        <v/>
      </c>
      <c r="N55" s="9">
        <f>IF(COUNTA(A55:K55)=0,"",IF(OR(A55="",B55="",C55="",D55="",E55="",F55="",G55="",J55="",Controls!$B$2=""),"Incomplete",IF(OR(NOT(ISNUMBER(E55)),NOT(ISNUMBER(F55)),NOT(ISNUMBER(G55)),NOT(ISNUMBER(Controls!$B$2)),AND(H55&lt;&gt;"",NOT(ISNUMBER(H55)))),"Check inputs",IF(OR(COUNTIF($A$2:$A$101,A55)&gt;1,E55&lt;=0,F55&gt;=2958466,Controls!$B$2&lt;=0,Controls!$B$2&gt;=2958466,F55&lt;=E55,G55&lt;E55,G55&gt;F55,G55&gt;Controls!$B$2,AND(H55&lt;&gt;"",OR(H55&lt;G55,H55&gt;Controls!$B$2,I55="")),AND(H55="",I55&lt;&gt;""),AND(I55&lt;&gt;"",I55&lt;&gt;"Interim guard",I55&lt;&gt;"Scheduled guard",I55&lt;&gt;"Replacement guard")),"Check inputs","OK"))))</f>
        <v/>
      </c>
      <c r="O55" s="9">
        <f>IF(N55&lt;&gt;"OK","",IF(M55=0,"OK",IF(COUNTIFS($C$2:$C$101,C55,$G$2:$G$101,"&lt;"&amp;L55,$L$2:$L$101,"&gt;"&amp;G55,$M$2:$M$101,"&gt;0")&gt;1,"Review overlap","OK")))</f>
        <v/>
      </c>
    </row>
    <row r="56" ht="44" customHeight="1">
      <c r="A56" s="2" t="n"/>
      <c r="B56" s="2" t="n"/>
      <c r="C56" s="2" t="n"/>
      <c r="D56" s="2" t="n"/>
      <c r="E56" s="3" t="n"/>
      <c r="F56" s="3" t="n"/>
      <c r="G56" s="3" t="n"/>
      <c r="H56" s="3" t="n"/>
      <c r="I56" s="2" t="n"/>
      <c r="J56" s="2" t="n"/>
      <c r="K56" s="2" t="n"/>
      <c r="L56" s="4">
        <f>IF(N56&lt;&gt;"OK","",MIN(F56,IF(H56="",Controls!$B$2,H56)))</f>
        <v/>
      </c>
      <c r="M56" s="5">
        <f>IF(L56="","",ROUND(MAX(0,L56-G56)*1440,1))</f>
        <v/>
      </c>
      <c r="N56" s="6">
        <f>IF(COUNTA(A56:K56)=0,"",IF(OR(A56="",B56="",C56="",D56="",E56="",F56="",G56="",J56="",Controls!$B$2=""),"Incomplete",IF(OR(NOT(ISNUMBER(E56)),NOT(ISNUMBER(F56)),NOT(ISNUMBER(G56)),NOT(ISNUMBER(Controls!$B$2)),AND(H56&lt;&gt;"",NOT(ISNUMBER(H56)))),"Check inputs",IF(OR(COUNTIF($A$2:$A$101,A56)&gt;1,E56&lt;=0,F56&gt;=2958466,Controls!$B$2&lt;=0,Controls!$B$2&gt;=2958466,F56&lt;=E56,G56&lt;E56,G56&gt;F56,G56&gt;Controls!$B$2,AND(H56&lt;&gt;"",OR(H56&lt;G56,H56&gt;Controls!$B$2,I56="")),AND(H56="",I56&lt;&gt;""),AND(I56&lt;&gt;"",I56&lt;&gt;"Interim guard",I56&lt;&gt;"Scheduled guard",I56&lt;&gt;"Replacement guard")),"Check inputs","OK"))))</f>
        <v/>
      </c>
      <c r="O56" s="6">
        <f>IF(N56&lt;&gt;"OK","",IF(M56=0,"OK",IF(COUNTIFS($C$2:$C$101,C56,$G$2:$G$101,"&lt;"&amp;L56,$L$2:$L$101,"&gt;"&amp;G56,$M$2:$M$101,"&gt;0")&gt;1,"Review overlap","OK")))</f>
        <v/>
      </c>
    </row>
    <row r="57" ht="44" customHeight="1">
      <c r="A57" s="2" t="n"/>
      <c r="B57" s="2" t="n"/>
      <c r="C57" s="2" t="n"/>
      <c r="D57" s="2" t="n"/>
      <c r="E57" s="3" t="n"/>
      <c r="F57" s="3" t="n"/>
      <c r="G57" s="3" t="n"/>
      <c r="H57" s="3" t="n"/>
      <c r="I57" s="2" t="n"/>
      <c r="J57" s="2" t="n"/>
      <c r="K57" s="2" t="n"/>
      <c r="L57" s="7">
        <f>IF(N57&lt;&gt;"OK","",MIN(F57,IF(H57="",Controls!$B$2,H57)))</f>
        <v/>
      </c>
      <c r="M57" s="8">
        <f>IF(L57="","",ROUND(MAX(0,L57-G57)*1440,1))</f>
        <v/>
      </c>
      <c r="N57" s="9">
        <f>IF(COUNTA(A57:K57)=0,"",IF(OR(A57="",B57="",C57="",D57="",E57="",F57="",G57="",J57="",Controls!$B$2=""),"Incomplete",IF(OR(NOT(ISNUMBER(E57)),NOT(ISNUMBER(F57)),NOT(ISNUMBER(G57)),NOT(ISNUMBER(Controls!$B$2)),AND(H57&lt;&gt;"",NOT(ISNUMBER(H57)))),"Check inputs",IF(OR(COUNTIF($A$2:$A$101,A57)&gt;1,E57&lt;=0,F57&gt;=2958466,Controls!$B$2&lt;=0,Controls!$B$2&gt;=2958466,F57&lt;=E57,G57&lt;E57,G57&gt;F57,G57&gt;Controls!$B$2,AND(H57&lt;&gt;"",OR(H57&lt;G57,H57&gt;Controls!$B$2,I57="")),AND(H57="",I57&lt;&gt;""),AND(I57&lt;&gt;"",I57&lt;&gt;"Interim guard",I57&lt;&gt;"Scheduled guard",I57&lt;&gt;"Replacement guard")),"Check inputs","OK"))))</f>
        <v/>
      </c>
      <c r="O57" s="9">
        <f>IF(N57&lt;&gt;"OK","",IF(M57=0,"OK",IF(COUNTIFS($C$2:$C$101,C57,$G$2:$G$101,"&lt;"&amp;L57,$L$2:$L$101,"&gt;"&amp;G57,$M$2:$M$101,"&gt;0")&gt;1,"Review overlap","OK")))</f>
        <v/>
      </c>
    </row>
    <row r="58" ht="44" customHeight="1">
      <c r="A58" s="2" t="n"/>
      <c r="B58" s="2" t="n"/>
      <c r="C58" s="2" t="n"/>
      <c r="D58" s="2" t="n"/>
      <c r="E58" s="3" t="n"/>
      <c r="F58" s="3" t="n"/>
      <c r="G58" s="3" t="n"/>
      <c r="H58" s="3" t="n"/>
      <c r="I58" s="2" t="n"/>
      <c r="J58" s="2" t="n"/>
      <c r="K58" s="2" t="n"/>
      <c r="L58" s="4">
        <f>IF(N58&lt;&gt;"OK","",MIN(F58,IF(H58="",Controls!$B$2,H58)))</f>
        <v/>
      </c>
      <c r="M58" s="5">
        <f>IF(L58="","",ROUND(MAX(0,L58-G58)*1440,1))</f>
        <v/>
      </c>
      <c r="N58" s="6">
        <f>IF(COUNTA(A58:K58)=0,"",IF(OR(A58="",B58="",C58="",D58="",E58="",F58="",G58="",J58="",Controls!$B$2=""),"Incomplete",IF(OR(NOT(ISNUMBER(E58)),NOT(ISNUMBER(F58)),NOT(ISNUMBER(G58)),NOT(ISNUMBER(Controls!$B$2)),AND(H58&lt;&gt;"",NOT(ISNUMBER(H58)))),"Check inputs",IF(OR(COUNTIF($A$2:$A$101,A58)&gt;1,E58&lt;=0,F58&gt;=2958466,Controls!$B$2&lt;=0,Controls!$B$2&gt;=2958466,F58&lt;=E58,G58&lt;E58,G58&gt;F58,G58&gt;Controls!$B$2,AND(H58&lt;&gt;"",OR(H58&lt;G58,H58&gt;Controls!$B$2,I58="")),AND(H58="",I58&lt;&gt;""),AND(I58&lt;&gt;"",I58&lt;&gt;"Interim guard",I58&lt;&gt;"Scheduled guard",I58&lt;&gt;"Replacement guard")),"Check inputs","OK"))))</f>
        <v/>
      </c>
      <c r="O58" s="6">
        <f>IF(N58&lt;&gt;"OK","",IF(M58=0,"OK",IF(COUNTIFS($C$2:$C$101,C58,$G$2:$G$101,"&lt;"&amp;L58,$L$2:$L$101,"&gt;"&amp;G58,$M$2:$M$101,"&gt;0")&gt;1,"Review overlap","OK")))</f>
        <v/>
      </c>
    </row>
    <row r="59" ht="44" customHeight="1">
      <c r="A59" s="2" t="n"/>
      <c r="B59" s="2" t="n"/>
      <c r="C59" s="2" t="n"/>
      <c r="D59" s="2" t="n"/>
      <c r="E59" s="3" t="n"/>
      <c r="F59" s="3" t="n"/>
      <c r="G59" s="3" t="n"/>
      <c r="H59" s="3" t="n"/>
      <c r="I59" s="2" t="n"/>
      <c r="J59" s="2" t="n"/>
      <c r="K59" s="2" t="n"/>
      <c r="L59" s="7">
        <f>IF(N59&lt;&gt;"OK","",MIN(F59,IF(H59="",Controls!$B$2,H59)))</f>
        <v/>
      </c>
      <c r="M59" s="8">
        <f>IF(L59="","",ROUND(MAX(0,L59-G59)*1440,1))</f>
        <v/>
      </c>
      <c r="N59" s="9">
        <f>IF(COUNTA(A59:K59)=0,"",IF(OR(A59="",B59="",C59="",D59="",E59="",F59="",G59="",J59="",Controls!$B$2=""),"Incomplete",IF(OR(NOT(ISNUMBER(E59)),NOT(ISNUMBER(F59)),NOT(ISNUMBER(G59)),NOT(ISNUMBER(Controls!$B$2)),AND(H59&lt;&gt;"",NOT(ISNUMBER(H59)))),"Check inputs",IF(OR(COUNTIF($A$2:$A$101,A59)&gt;1,E59&lt;=0,F59&gt;=2958466,Controls!$B$2&lt;=0,Controls!$B$2&gt;=2958466,F59&lt;=E59,G59&lt;E59,G59&gt;F59,G59&gt;Controls!$B$2,AND(H59&lt;&gt;"",OR(H59&lt;G59,H59&gt;Controls!$B$2,I59="")),AND(H59="",I59&lt;&gt;""),AND(I59&lt;&gt;"",I59&lt;&gt;"Interim guard",I59&lt;&gt;"Scheduled guard",I59&lt;&gt;"Replacement guard")),"Check inputs","OK"))))</f>
        <v/>
      </c>
      <c r="O59" s="9">
        <f>IF(N59&lt;&gt;"OK","",IF(M59=0,"OK",IF(COUNTIFS($C$2:$C$101,C59,$G$2:$G$101,"&lt;"&amp;L59,$L$2:$L$101,"&gt;"&amp;G59,$M$2:$M$101,"&gt;0")&gt;1,"Review overlap","OK")))</f>
        <v/>
      </c>
    </row>
    <row r="60" ht="44" customHeight="1">
      <c r="A60" s="2" t="n"/>
      <c r="B60" s="2" t="n"/>
      <c r="C60" s="2" t="n"/>
      <c r="D60" s="2" t="n"/>
      <c r="E60" s="3" t="n"/>
      <c r="F60" s="3" t="n"/>
      <c r="G60" s="3" t="n"/>
      <c r="H60" s="3" t="n"/>
      <c r="I60" s="2" t="n"/>
      <c r="J60" s="2" t="n"/>
      <c r="K60" s="2" t="n"/>
      <c r="L60" s="4">
        <f>IF(N60&lt;&gt;"OK","",MIN(F60,IF(H60="",Controls!$B$2,H60)))</f>
        <v/>
      </c>
      <c r="M60" s="5">
        <f>IF(L60="","",ROUND(MAX(0,L60-G60)*1440,1))</f>
        <v/>
      </c>
      <c r="N60" s="6">
        <f>IF(COUNTA(A60:K60)=0,"",IF(OR(A60="",B60="",C60="",D60="",E60="",F60="",G60="",J60="",Controls!$B$2=""),"Incomplete",IF(OR(NOT(ISNUMBER(E60)),NOT(ISNUMBER(F60)),NOT(ISNUMBER(G60)),NOT(ISNUMBER(Controls!$B$2)),AND(H60&lt;&gt;"",NOT(ISNUMBER(H60)))),"Check inputs",IF(OR(COUNTIF($A$2:$A$101,A60)&gt;1,E60&lt;=0,F60&gt;=2958466,Controls!$B$2&lt;=0,Controls!$B$2&gt;=2958466,F60&lt;=E60,G60&lt;E60,G60&gt;F60,G60&gt;Controls!$B$2,AND(H60&lt;&gt;"",OR(H60&lt;G60,H60&gt;Controls!$B$2,I60="")),AND(H60="",I60&lt;&gt;""),AND(I60&lt;&gt;"",I60&lt;&gt;"Interim guard",I60&lt;&gt;"Scheduled guard",I60&lt;&gt;"Replacement guard")),"Check inputs","OK"))))</f>
        <v/>
      </c>
      <c r="O60" s="6">
        <f>IF(N60&lt;&gt;"OK","",IF(M60=0,"OK",IF(COUNTIFS($C$2:$C$101,C60,$G$2:$G$101,"&lt;"&amp;L60,$L$2:$L$101,"&gt;"&amp;G60,$M$2:$M$101,"&gt;0")&gt;1,"Review overlap","OK")))</f>
        <v/>
      </c>
    </row>
    <row r="61" ht="44" customHeight="1">
      <c r="A61" s="2" t="n"/>
      <c r="B61" s="2" t="n"/>
      <c r="C61" s="2" t="n"/>
      <c r="D61" s="2" t="n"/>
      <c r="E61" s="3" t="n"/>
      <c r="F61" s="3" t="n"/>
      <c r="G61" s="3" t="n"/>
      <c r="H61" s="3" t="n"/>
      <c r="I61" s="2" t="n"/>
      <c r="J61" s="2" t="n"/>
      <c r="K61" s="2" t="n"/>
      <c r="L61" s="7">
        <f>IF(N61&lt;&gt;"OK","",MIN(F61,IF(H61="",Controls!$B$2,H61)))</f>
        <v/>
      </c>
      <c r="M61" s="8">
        <f>IF(L61="","",ROUND(MAX(0,L61-G61)*1440,1))</f>
        <v/>
      </c>
      <c r="N61" s="9">
        <f>IF(COUNTA(A61:K61)=0,"",IF(OR(A61="",B61="",C61="",D61="",E61="",F61="",G61="",J61="",Controls!$B$2=""),"Incomplete",IF(OR(NOT(ISNUMBER(E61)),NOT(ISNUMBER(F61)),NOT(ISNUMBER(G61)),NOT(ISNUMBER(Controls!$B$2)),AND(H61&lt;&gt;"",NOT(ISNUMBER(H61)))),"Check inputs",IF(OR(COUNTIF($A$2:$A$101,A61)&gt;1,E61&lt;=0,F61&gt;=2958466,Controls!$B$2&lt;=0,Controls!$B$2&gt;=2958466,F61&lt;=E61,G61&lt;E61,G61&gt;F61,G61&gt;Controls!$B$2,AND(H61&lt;&gt;"",OR(H61&lt;G61,H61&gt;Controls!$B$2,I61="")),AND(H61="",I61&lt;&gt;""),AND(I61&lt;&gt;"",I61&lt;&gt;"Interim guard",I61&lt;&gt;"Scheduled guard",I61&lt;&gt;"Replacement guard")),"Check inputs","OK"))))</f>
        <v/>
      </c>
      <c r="O61" s="9">
        <f>IF(N61&lt;&gt;"OK","",IF(M61=0,"OK",IF(COUNTIFS($C$2:$C$101,C61,$G$2:$G$101,"&lt;"&amp;L61,$L$2:$L$101,"&gt;"&amp;G61,$M$2:$M$101,"&gt;0")&gt;1,"Review overlap","OK")))</f>
        <v/>
      </c>
    </row>
    <row r="62" ht="44" customHeight="1">
      <c r="A62" s="2" t="n"/>
      <c r="B62" s="2" t="n"/>
      <c r="C62" s="2" t="n"/>
      <c r="D62" s="2" t="n"/>
      <c r="E62" s="3" t="n"/>
      <c r="F62" s="3" t="n"/>
      <c r="G62" s="3" t="n"/>
      <c r="H62" s="3" t="n"/>
      <c r="I62" s="2" t="n"/>
      <c r="J62" s="2" t="n"/>
      <c r="K62" s="2" t="n"/>
      <c r="L62" s="4">
        <f>IF(N62&lt;&gt;"OK","",MIN(F62,IF(H62="",Controls!$B$2,H62)))</f>
        <v/>
      </c>
      <c r="M62" s="5">
        <f>IF(L62="","",ROUND(MAX(0,L62-G62)*1440,1))</f>
        <v/>
      </c>
      <c r="N62" s="6">
        <f>IF(COUNTA(A62:K62)=0,"",IF(OR(A62="",B62="",C62="",D62="",E62="",F62="",G62="",J62="",Controls!$B$2=""),"Incomplete",IF(OR(NOT(ISNUMBER(E62)),NOT(ISNUMBER(F62)),NOT(ISNUMBER(G62)),NOT(ISNUMBER(Controls!$B$2)),AND(H62&lt;&gt;"",NOT(ISNUMBER(H62)))),"Check inputs",IF(OR(COUNTIF($A$2:$A$101,A62)&gt;1,E62&lt;=0,F62&gt;=2958466,Controls!$B$2&lt;=0,Controls!$B$2&gt;=2958466,F62&lt;=E62,G62&lt;E62,G62&gt;F62,G62&gt;Controls!$B$2,AND(H62&lt;&gt;"",OR(H62&lt;G62,H62&gt;Controls!$B$2,I62="")),AND(H62="",I62&lt;&gt;""),AND(I62&lt;&gt;"",I62&lt;&gt;"Interim guard",I62&lt;&gt;"Scheduled guard",I62&lt;&gt;"Replacement guard")),"Check inputs","OK"))))</f>
        <v/>
      </c>
      <c r="O62" s="6">
        <f>IF(N62&lt;&gt;"OK","",IF(M62=0,"OK",IF(COUNTIFS($C$2:$C$101,C62,$G$2:$G$101,"&lt;"&amp;L62,$L$2:$L$101,"&gt;"&amp;G62,$M$2:$M$101,"&gt;0")&gt;1,"Review overlap","OK")))</f>
        <v/>
      </c>
    </row>
    <row r="63" ht="44" customHeight="1">
      <c r="A63" s="2" t="n"/>
      <c r="B63" s="2" t="n"/>
      <c r="C63" s="2" t="n"/>
      <c r="D63" s="2" t="n"/>
      <c r="E63" s="3" t="n"/>
      <c r="F63" s="3" t="n"/>
      <c r="G63" s="3" t="n"/>
      <c r="H63" s="3" t="n"/>
      <c r="I63" s="2" t="n"/>
      <c r="J63" s="2" t="n"/>
      <c r="K63" s="2" t="n"/>
      <c r="L63" s="7">
        <f>IF(N63&lt;&gt;"OK","",MIN(F63,IF(H63="",Controls!$B$2,H63)))</f>
        <v/>
      </c>
      <c r="M63" s="8">
        <f>IF(L63="","",ROUND(MAX(0,L63-G63)*1440,1))</f>
        <v/>
      </c>
      <c r="N63" s="9">
        <f>IF(COUNTA(A63:K63)=0,"",IF(OR(A63="",B63="",C63="",D63="",E63="",F63="",G63="",J63="",Controls!$B$2=""),"Incomplete",IF(OR(NOT(ISNUMBER(E63)),NOT(ISNUMBER(F63)),NOT(ISNUMBER(G63)),NOT(ISNUMBER(Controls!$B$2)),AND(H63&lt;&gt;"",NOT(ISNUMBER(H63)))),"Check inputs",IF(OR(COUNTIF($A$2:$A$101,A63)&gt;1,E63&lt;=0,F63&gt;=2958466,Controls!$B$2&lt;=0,Controls!$B$2&gt;=2958466,F63&lt;=E63,G63&lt;E63,G63&gt;F63,G63&gt;Controls!$B$2,AND(H63&lt;&gt;"",OR(H63&lt;G63,H63&gt;Controls!$B$2,I63="")),AND(H63="",I63&lt;&gt;""),AND(I63&lt;&gt;"",I63&lt;&gt;"Interim guard",I63&lt;&gt;"Scheduled guard",I63&lt;&gt;"Replacement guard")),"Check inputs","OK"))))</f>
        <v/>
      </c>
      <c r="O63" s="9">
        <f>IF(N63&lt;&gt;"OK","",IF(M63=0,"OK",IF(COUNTIFS($C$2:$C$101,C63,$G$2:$G$101,"&lt;"&amp;L63,$L$2:$L$101,"&gt;"&amp;G63,$M$2:$M$101,"&gt;0")&gt;1,"Review overlap","OK")))</f>
        <v/>
      </c>
    </row>
    <row r="64" ht="44" customHeight="1">
      <c r="A64" s="2" t="n"/>
      <c r="B64" s="2" t="n"/>
      <c r="C64" s="2" t="n"/>
      <c r="D64" s="2" t="n"/>
      <c r="E64" s="3" t="n"/>
      <c r="F64" s="3" t="n"/>
      <c r="G64" s="3" t="n"/>
      <c r="H64" s="3" t="n"/>
      <c r="I64" s="2" t="n"/>
      <c r="J64" s="2" t="n"/>
      <c r="K64" s="2" t="n"/>
      <c r="L64" s="4">
        <f>IF(N64&lt;&gt;"OK","",MIN(F64,IF(H64="",Controls!$B$2,H64)))</f>
        <v/>
      </c>
      <c r="M64" s="5">
        <f>IF(L64="","",ROUND(MAX(0,L64-G64)*1440,1))</f>
        <v/>
      </c>
      <c r="N64" s="6">
        <f>IF(COUNTA(A64:K64)=0,"",IF(OR(A64="",B64="",C64="",D64="",E64="",F64="",G64="",J64="",Controls!$B$2=""),"Incomplete",IF(OR(NOT(ISNUMBER(E64)),NOT(ISNUMBER(F64)),NOT(ISNUMBER(G64)),NOT(ISNUMBER(Controls!$B$2)),AND(H64&lt;&gt;"",NOT(ISNUMBER(H64)))),"Check inputs",IF(OR(COUNTIF($A$2:$A$101,A64)&gt;1,E64&lt;=0,F64&gt;=2958466,Controls!$B$2&lt;=0,Controls!$B$2&gt;=2958466,F64&lt;=E64,G64&lt;E64,G64&gt;F64,G64&gt;Controls!$B$2,AND(H64&lt;&gt;"",OR(H64&lt;G64,H64&gt;Controls!$B$2,I64="")),AND(H64="",I64&lt;&gt;""),AND(I64&lt;&gt;"",I64&lt;&gt;"Interim guard",I64&lt;&gt;"Scheduled guard",I64&lt;&gt;"Replacement guard")),"Check inputs","OK"))))</f>
        <v/>
      </c>
      <c r="O64" s="6">
        <f>IF(N64&lt;&gt;"OK","",IF(M64=0,"OK",IF(COUNTIFS($C$2:$C$101,C64,$G$2:$G$101,"&lt;"&amp;L64,$L$2:$L$101,"&gt;"&amp;G64,$M$2:$M$101,"&gt;0")&gt;1,"Review overlap","OK")))</f>
        <v/>
      </c>
    </row>
    <row r="65" ht="44" customHeight="1">
      <c r="A65" s="2" t="n"/>
      <c r="B65" s="2" t="n"/>
      <c r="C65" s="2" t="n"/>
      <c r="D65" s="2" t="n"/>
      <c r="E65" s="3" t="n"/>
      <c r="F65" s="3" t="n"/>
      <c r="G65" s="3" t="n"/>
      <c r="H65" s="3" t="n"/>
      <c r="I65" s="2" t="n"/>
      <c r="J65" s="2" t="n"/>
      <c r="K65" s="2" t="n"/>
      <c r="L65" s="7">
        <f>IF(N65&lt;&gt;"OK","",MIN(F65,IF(H65="",Controls!$B$2,H65)))</f>
        <v/>
      </c>
      <c r="M65" s="8">
        <f>IF(L65="","",ROUND(MAX(0,L65-G65)*1440,1))</f>
        <v/>
      </c>
      <c r="N65" s="9">
        <f>IF(COUNTA(A65:K65)=0,"",IF(OR(A65="",B65="",C65="",D65="",E65="",F65="",G65="",J65="",Controls!$B$2=""),"Incomplete",IF(OR(NOT(ISNUMBER(E65)),NOT(ISNUMBER(F65)),NOT(ISNUMBER(G65)),NOT(ISNUMBER(Controls!$B$2)),AND(H65&lt;&gt;"",NOT(ISNUMBER(H65)))),"Check inputs",IF(OR(COUNTIF($A$2:$A$101,A65)&gt;1,E65&lt;=0,F65&gt;=2958466,Controls!$B$2&lt;=0,Controls!$B$2&gt;=2958466,F65&lt;=E65,G65&lt;E65,G65&gt;F65,G65&gt;Controls!$B$2,AND(H65&lt;&gt;"",OR(H65&lt;G65,H65&gt;Controls!$B$2,I65="")),AND(H65="",I65&lt;&gt;""),AND(I65&lt;&gt;"",I65&lt;&gt;"Interim guard",I65&lt;&gt;"Scheduled guard",I65&lt;&gt;"Replacement guard")),"Check inputs","OK"))))</f>
        <v/>
      </c>
      <c r="O65" s="9">
        <f>IF(N65&lt;&gt;"OK","",IF(M65=0,"OK",IF(COUNTIFS($C$2:$C$101,C65,$G$2:$G$101,"&lt;"&amp;L65,$L$2:$L$101,"&gt;"&amp;G65,$M$2:$M$101,"&gt;0")&gt;1,"Review overlap","OK")))</f>
        <v/>
      </c>
    </row>
    <row r="66" ht="44" customHeight="1">
      <c r="A66" s="2" t="n"/>
      <c r="B66" s="2" t="n"/>
      <c r="C66" s="2" t="n"/>
      <c r="D66" s="2" t="n"/>
      <c r="E66" s="3" t="n"/>
      <c r="F66" s="3" t="n"/>
      <c r="G66" s="3" t="n"/>
      <c r="H66" s="3" t="n"/>
      <c r="I66" s="2" t="n"/>
      <c r="J66" s="2" t="n"/>
      <c r="K66" s="2" t="n"/>
      <c r="L66" s="4">
        <f>IF(N66&lt;&gt;"OK","",MIN(F66,IF(H66="",Controls!$B$2,H66)))</f>
        <v/>
      </c>
      <c r="M66" s="5">
        <f>IF(L66="","",ROUND(MAX(0,L66-G66)*1440,1))</f>
        <v/>
      </c>
      <c r="N66" s="6">
        <f>IF(COUNTA(A66:K66)=0,"",IF(OR(A66="",B66="",C66="",D66="",E66="",F66="",G66="",J66="",Controls!$B$2=""),"Incomplete",IF(OR(NOT(ISNUMBER(E66)),NOT(ISNUMBER(F66)),NOT(ISNUMBER(G66)),NOT(ISNUMBER(Controls!$B$2)),AND(H66&lt;&gt;"",NOT(ISNUMBER(H66)))),"Check inputs",IF(OR(COUNTIF($A$2:$A$101,A66)&gt;1,E66&lt;=0,F66&gt;=2958466,Controls!$B$2&lt;=0,Controls!$B$2&gt;=2958466,F66&lt;=E66,G66&lt;E66,G66&gt;F66,G66&gt;Controls!$B$2,AND(H66&lt;&gt;"",OR(H66&lt;G66,H66&gt;Controls!$B$2,I66="")),AND(H66="",I66&lt;&gt;""),AND(I66&lt;&gt;"",I66&lt;&gt;"Interim guard",I66&lt;&gt;"Scheduled guard",I66&lt;&gt;"Replacement guard")),"Check inputs","OK"))))</f>
        <v/>
      </c>
      <c r="O66" s="6">
        <f>IF(N66&lt;&gt;"OK","",IF(M66=0,"OK",IF(COUNTIFS($C$2:$C$101,C66,$G$2:$G$101,"&lt;"&amp;L66,$L$2:$L$101,"&gt;"&amp;G66,$M$2:$M$101,"&gt;0")&gt;1,"Review overlap","OK")))</f>
        <v/>
      </c>
    </row>
    <row r="67" ht="44" customHeight="1">
      <c r="A67" s="2" t="n"/>
      <c r="B67" s="2" t="n"/>
      <c r="C67" s="2" t="n"/>
      <c r="D67" s="2" t="n"/>
      <c r="E67" s="3" t="n"/>
      <c r="F67" s="3" t="n"/>
      <c r="G67" s="3" t="n"/>
      <c r="H67" s="3" t="n"/>
      <c r="I67" s="2" t="n"/>
      <c r="J67" s="2" t="n"/>
      <c r="K67" s="2" t="n"/>
      <c r="L67" s="7">
        <f>IF(N67&lt;&gt;"OK","",MIN(F67,IF(H67="",Controls!$B$2,H67)))</f>
        <v/>
      </c>
      <c r="M67" s="8">
        <f>IF(L67="","",ROUND(MAX(0,L67-G67)*1440,1))</f>
        <v/>
      </c>
      <c r="N67" s="9">
        <f>IF(COUNTA(A67:K67)=0,"",IF(OR(A67="",B67="",C67="",D67="",E67="",F67="",G67="",J67="",Controls!$B$2=""),"Incomplete",IF(OR(NOT(ISNUMBER(E67)),NOT(ISNUMBER(F67)),NOT(ISNUMBER(G67)),NOT(ISNUMBER(Controls!$B$2)),AND(H67&lt;&gt;"",NOT(ISNUMBER(H67)))),"Check inputs",IF(OR(COUNTIF($A$2:$A$101,A67)&gt;1,E67&lt;=0,F67&gt;=2958466,Controls!$B$2&lt;=0,Controls!$B$2&gt;=2958466,F67&lt;=E67,G67&lt;E67,G67&gt;F67,G67&gt;Controls!$B$2,AND(H67&lt;&gt;"",OR(H67&lt;G67,H67&gt;Controls!$B$2,I67="")),AND(H67="",I67&lt;&gt;""),AND(I67&lt;&gt;"",I67&lt;&gt;"Interim guard",I67&lt;&gt;"Scheduled guard",I67&lt;&gt;"Replacement guard")),"Check inputs","OK"))))</f>
        <v/>
      </c>
      <c r="O67" s="9">
        <f>IF(N67&lt;&gt;"OK","",IF(M67=0,"OK",IF(COUNTIFS($C$2:$C$101,C67,$G$2:$G$101,"&lt;"&amp;L67,$L$2:$L$101,"&gt;"&amp;G67,$M$2:$M$101,"&gt;0")&gt;1,"Review overlap","OK")))</f>
        <v/>
      </c>
    </row>
    <row r="68" ht="44" customHeight="1">
      <c r="A68" s="2" t="n"/>
      <c r="B68" s="2" t="n"/>
      <c r="C68" s="2" t="n"/>
      <c r="D68" s="2" t="n"/>
      <c r="E68" s="3" t="n"/>
      <c r="F68" s="3" t="n"/>
      <c r="G68" s="3" t="n"/>
      <c r="H68" s="3" t="n"/>
      <c r="I68" s="2" t="n"/>
      <c r="J68" s="2" t="n"/>
      <c r="K68" s="2" t="n"/>
      <c r="L68" s="4">
        <f>IF(N68&lt;&gt;"OK","",MIN(F68,IF(H68="",Controls!$B$2,H68)))</f>
        <v/>
      </c>
      <c r="M68" s="5">
        <f>IF(L68="","",ROUND(MAX(0,L68-G68)*1440,1))</f>
        <v/>
      </c>
      <c r="N68" s="6">
        <f>IF(COUNTA(A68:K68)=0,"",IF(OR(A68="",B68="",C68="",D68="",E68="",F68="",G68="",J68="",Controls!$B$2=""),"Incomplete",IF(OR(NOT(ISNUMBER(E68)),NOT(ISNUMBER(F68)),NOT(ISNUMBER(G68)),NOT(ISNUMBER(Controls!$B$2)),AND(H68&lt;&gt;"",NOT(ISNUMBER(H68)))),"Check inputs",IF(OR(COUNTIF($A$2:$A$101,A68)&gt;1,E68&lt;=0,F68&gt;=2958466,Controls!$B$2&lt;=0,Controls!$B$2&gt;=2958466,F68&lt;=E68,G68&lt;E68,G68&gt;F68,G68&gt;Controls!$B$2,AND(H68&lt;&gt;"",OR(H68&lt;G68,H68&gt;Controls!$B$2,I68="")),AND(H68="",I68&lt;&gt;""),AND(I68&lt;&gt;"",I68&lt;&gt;"Interim guard",I68&lt;&gt;"Scheduled guard",I68&lt;&gt;"Replacement guard")),"Check inputs","OK"))))</f>
        <v/>
      </c>
      <c r="O68" s="6">
        <f>IF(N68&lt;&gt;"OK","",IF(M68=0,"OK",IF(COUNTIFS($C$2:$C$101,C68,$G$2:$G$101,"&lt;"&amp;L68,$L$2:$L$101,"&gt;"&amp;G68,$M$2:$M$101,"&gt;0")&gt;1,"Review overlap","OK")))</f>
        <v/>
      </c>
    </row>
    <row r="69" ht="44" customHeight="1">
      <c r="A69" s="2" t="n"/>
      <c r="B69" s="2" t="n"/>
      <c r="C69" s="2" t="n"/>
      <c r="D69" s="2" t="n"/>
      <c r="E69" s="3" t="n"/>
      <c r="F69" s="3" t="n"/>
      <c r="G69" s="3" t="n"/>
      <c r="H69" s="3" t="n"/>
      <c r="I69" s="2" t="n"/>
      <c r="J69" s="2" t="n"/>
      <c r="K69" s="2" t="n"/>
      <c r="L69" s="7">
        <f>IF(N69&lt;&gt;"OK","",MIN(F69,IF(H69="",Controls!$B$2,H69)))</f>
        <v/>
      </c>
      <c r="M69" s="8">
        <f>IF(L69="","",ROUND(MAX(0,L69-G69)*1440,1))</f>
        <v/>
      </c>
      <c r="N69" s="9">
        <f>IF(COUNTA(A69:K69)=0,"",IF(OR(A69="",B69="",C69="",D69="",E69="",F69="",G69="",J69="",Controls!$B$2=""),"Incomplete",IF(OR(NOT(ISNUMBER(E69)),NOT(ISNUMBER(F69)),NOT(ISNUMBER(G69)),NOT(ISNUMBER(Controls!$B$2)),AND(H69&lt;&gt;"",NOT(ISNUMBER(H69)))),"Check inputs",IF(OR(COUNTIF($A$2:$A$101,A69)&gt;1,E69&lt;=0,F69&gt;=2958466,Controls!$B$2&lt;=0,Controls!$B$2&gt;=2958466,F69&lt;=E69,G69&lt;E69,G69&gt;F69,G69&gt;Controls!$B$2,AND(H69&lt;&gt;"",OR(H69&lt;G69,H69&gt;Controls!$B$2,I69="")),AND(H69="",I69&lt;&gt;""),AND(I69&lt;&gt;"",I69&lt;&gt;"Interim guard",I69&lt;&gt;"Scheduled guard",I69&lt;&gt;"Replacement guard")),"Check inputs","OK"))))</f>
        <v/>
      </c>
      <c r="O69" s="9">
        <f>IF(N69&lt;&gt;"OK","",IF(M69=0,"OK",IF(COUNTIFS($C$2:$C$101,C69,$G$2:$G$101,"&lt;"&amp;L69,$L$2:$L$101,"&gt;"&amp;G69,$M$2:$M$101,"&gt;0")&gt;1,"Review overlap","OK")))</f>
        <v/>
      </c>
    </row>
    <row r="70" ht="44" customHeight="1">
      <c r="A70" s="2" t="n"/>
      <c r="B70" s="2" t="n"/>
      <c r="C70" s="2" t="n"/>
      <c r="D70" s="2" t="n"/>
      <c r="E70" s="3" t="n"/>
      <c r="F70" s="3" t="n"/>
      <c r="G70" s="3" t="n"/>
      <c r="H70" s="3" t="n"/>
      <c r="I70" s="2" t="n"/>
      <c r="J70" s="2" t="n"/>
      <c r="K70" s="2" t="n"/>
      <c r="L70" s="4">
        <f>IF(N70&lt;&gt;"OK","",MIN(F70,IF(H70="",Controls!$B$2,H70)))</f>
        <v/>
      </c>
      <c r="M70" s="5">
        <f>IF(L70="","",ROUND(MAX(0,L70-G70)*1440,1))</f>
        <v/>
      </c>
      <c r="N70" s="6">
        <f>IF(COUNTA(A70:K70)=0,"",IF(OR(A70="",B70="",C70="",D70="",E70="",F70="",G70="",J70="",Controls!$B$2=""),"Incomplete",IF(OR(NOT(ISNUMBER(E70)),NOT(ISNUMBER(F70)),NOT(ISNUMBER(G70)),NOT(ISNUMBER(Controls!$B$2)),AND(H70&lt;&gt;"",NOT(ISNUMBER(H70)))),"Check inputs",IF(OR(COUNTIF($A$2:$A$101,A70)&gt;1,E70&lt;=0,F70&gt;=2958466,Controls!$B$2&lt;=0,Controls!$B$2&gt;=2958466,F70&lt;=E70,G70&lt;E70,G70&gt;F70,G70&gt;Controls!$B$2,AND(H70&lt;&gt;"",OR(H70&lt;G70,H70&gt;Controls!$B$2,I70="")),AND(H70="",I70&lt;&gt;""),AND(I70&lt;&gt;"",I70&lt;&gt;"Interim guard",I70&lt;&gt;"Scheduled guard",I70&lt;&gt;"Replacement guard")),"Check inputs","OK"))))</f>
        <v/>
      </c>
      <c r="O70" s="6">
        <f>IF(N70&lt;&gt;"OK","",IF(M70=0,"OK",IF(COUNTIFS($C$2:$C$101,C70,$G$2:$G$101,"&lt;"&amp;L70,$L$2:$L$101,"&gt;"&amp;G70,$M$2:$M$101,"&gt;0")&gt;1,"Review overlap","OK")))</f>
        <v/>
      </c>
    </row>
    <row r="71" ht="44" customHeight="1">
      <c r="A71" s="2" t="n"/>
      <c r="B71" s="2" t="n"/>
      <c r="C71" s="2" t="n"/>
      <c r="D71" s="2" t="n"/>
      <c r="E71" s="3" t="n"/>
      <c r="F71" s="3" t="n"/>
      <c r="G71" s="3" t="n"/>
      <c r="H71" s="3" t="n"/>
      <c r="I71" s="2" t="n"/>
      <c r="J71" s="2" t="n"/>
      <c r="K71" s="2" t="n"/>
      <c r="L71" s="7">
        <f>IF(N71&lt;&gt;"OK","",MIN(F71,IF(H71="",Controls!$B$2,H71)))</f>
        <v/>
      </c>
      <c r="M71" s="8">
        <f>IF(L71="","",ROUND(MAX(0,L71-G71)*1440,1))</f>
        <v/>
      </c>
      <c r="N71" s="9">
        <f>IF(COUNTA(A71:K71)=0,"",IF(OR(A71="",B71="",C71="",D71="",E71="",F71="",G71="",J71="",Controls!$B$2=""),"Incomplete",IF(OR(NOT(ISNUMBER(E71)),NOT(ISNUMBER(F71)),NOT(ISNUMBER(G71)),NOT(ISNUMBER(Controls!$B$2)),AND(H71&lt;&gt;"",NOT(ISNUMBER(H71)))),"Check inputs",IF(OR(COUNTIF($A$2:$A$101,A71)&gt;1,E71&lt;=0,F71&gt;=2958466,Controls!$B$2&lt;=0,Controls!$B$2&gt;=2958466,F71&lt;=E71,G71&lt;E71,G71&gt;F71,G71&gt;Controls!$B$2,AND(H71&lt;&gt;"",OR(H71&lt;G71,H71&gt;Controls!$B$2,I71="")),AND(H71="",I71&lt;&gt;""),AND(I71&lt;&gt;"",I71&lt;&gt;"Interim guard",I71&lt;&gt;"Scheduled guard",I71&lt;&gt;"Replacement guard")),"Check inputs","OK"))))</f>
        <v/>
      </c>
      <c r="O71" s="9">
        <f>IF(N71&lt;&gt;"OK","",IF(M71=0,"OK",IF(COUNTIFS($C$2:$C$101,C71,$G$2:$G$101,"&lt;"&amp;L71,$L$2:$L$101,"&gt;"&amp;G71,$M$2:$M$101,"&gt;0")&gt;1,"Review overlap","OK")))</f>
        <v/>
      </c>
    </row>
    <row r="72" ht="44" customHeight="1">
      <c r="A72" s="2" t="n"/>
      <c r="B72" s="2" t="n"/>
      <c r="C72" s="2" t="n"/>
      <c r="D72" s="2" t="n"/>
      <c r="E72" s="3" t="n"/>
      <c r="F72" s="3" t="n"/>
      <c r="G72" s="3" t="n"/>
      <c r="H72" s="3" t="n"/>
      <c r="I72" s="2" t="n"/>
      <c r="J72" s="2" t="n"/>
      <c r="K72" s="2" t="n"/>
      <c r="L72" s="4">
        <f>IF(N72&lt;&gt;"OK","",MIN(F72,IF(H72="",Controls!$B$2,H72)))</f>
        <v/>
      </c>
      <c r="M72" s="5">
        <f>IF(L72="","",ROUND(MAX(0,L72-G72)*1440,1))</f>
        <v/>
      </c>
      <c r="N72" s="6">
        <f>IF(COUNTA(A72:K72)=0,"",IF(OR(A72="",B72="",C72="",D72="",E72="",F72="",G72="",J72="",Controls!$B$2=""),"Incomplete",IF(OR(NOT(ISNUMBER(E72)),NOT(ISNUMBER(F72)),NOT(ISNUMBER(G72)),NOT(ISNUMBER(Controls!$B$2)),AND(H72&lt;&gt;"",NOT(ISNUMBER(H72)))),"Check inputs",IF(OR(COUNTIF($A$2:$A$101,A72)&gt;1,E72&lt;=0,F72&gt;=2958466,Controls!$B$2&lt;=0,Controls!$B$2&gt;=2958466,F72&lt;=E72,G72&lt;E72,G72&gt;F72,G72&gt;Controls!$B$2,AND(H72&lt;&gt;"",OR(H72&lt;G72,H72&gt;Controls!$B$2,I72="")),AND(H72="",I72&lt;&gt;""),AND(I72&lt;&gt;"",I72&lt;&gt;"Interim guard",I72&lt;&gt;"Scheduled guard",I72&lt;&gt;"Replacement guard")),"Check inputs","OK"))))</f>
        <v/>
      </c>
      <c r="O72" s="6">
        <f>IF(N72&lt;&gt;"OK","",IF(M72=0,"OK",IF(COUNTIFS($C$2:$C$101,C72,$G$2:$G$101,"&lt;"&amp;L72,$L$2:$L$101,"&gt;"&amp;G72,$M$2:$M$101,"&gt;0")&gt;1,"Review overlap","OK")))</f>
        <v/>
      </c>
    </row>
    <row r="73" ht="44" customHeight="1">
      <c r="A73" s="2" t="n"/>
      <c r="B73" s="2" t="n"/>
      <c r="C73" s="2" t="n"/>
      <c r="D73" s="2" t="n"/>
      <c r="E73" s="3" t="n"/>
      <c r="F73" s="3" t="n"/>
      <c r="G73" s="3" t="n"/>
      <c r="H73" s="3" t="n"/>
      <c r="I73" s="2" t="n"/>
      <c r="J73" s="2" t="n"/>
      <c r="K73" s="2" t="n"/>
      <c r="L73" s="7">
        <f>IF(N73&lt;&gt;"OK","",MIN(F73,IF(H73="",Controls!$B$2,H73)))</f>
        <v/>
      </c>
      <c r="M73" s="8">
        <f>IF(L73="","",ROUND(MAX(0,L73-G73)*1440,1))</f>
        <v/>
      </c>
      <c r="N73" s="9">
        <f>IF(COUNTA(A73:K73)=0,"",IF(OR(A73="",B73="",C73="",D73="",E73="",F73="",G73="",J73="",Controls!$B$2=""),"Incomplete",IF(OR(NOT(ISNUMBER(E73)),NOT(ISNUMBER(F73)),NOT(ISNUMBER(G73)),NOT(ISNUMBER(Controls!$B$2)),AND(H73&lt;&gt;"",NOT(ISNUMBER(H73)))),"Check inputs",IF(OR(COUNTIF($A$2:$A$101,A73)&gt;1,E73&lt;=0,F73&gt;=2958466,Controls!$B$2&lt;=0,Controls!$B$2&gt;=2958466,F73&lt;=E73,G73&lt;E73,G73&gt;F73,G73&gt;Controls!$B$2,AND(H73&lt;&gt;"",OR(H73&lt;G73,H73&gt;Controls!$B$2,I73="")),AND(H73="",I73&lt;&gt;""),AND(I73&lt;&gt;"",I73&lt;&gt;"Interim guard",I73&lt;&gt;"Scheduled guard",I73&lt;&gt;"Replacement guard")),"Check inputs","OK"))))</f>
        <v/>
      </c>
      <c r="O73" s="9">
        <f>IF(N73&lt;&gt;"OK","",IF(M73=0,"OK",IF(COUNTIFS($C$2:$C$101,C73,$G$2:$G$101,"&lt;"&amp;L73,$L$2:$L$101,"&gt;"&amp;G73,$M$2:$M$101,"&gt;0")&gt;1,"Review overlap","OK")))</f>
        <v/>
      </c>
    </row>
    <row r="74" ht="44" customHeight="1">
      <c r="A74" s="2" t="n"/>
      <c r="B74" s="2" t="n"/>
      <c r="C74" s="2" t="n"/>
      <c r="D74" s="2" t="n"/>
      <c r="E74" s="3" t="n"/>
      <c r="F74" s="3" t="n"/>
      <c r="G74" s="3" t="n"/>
      <c r="H74" s="3" t="n"/>
      <c r="I74" s="2" t="n"/>
      <c r="J74" s="2" t="n"/>
      <c r="K74" s="2" t="n"/>
      <c r="L74" s="4">
        <f>IF(N74&lt;&gt;"OK","",MIN(F74,IF(H74="",Controls!$B$2,H74)))</f>
        <v/>
      </c>
      <c r="M74" s="5">
        <f>IF(L74="","",ROUND(MAX(0,L74-G74)*1440,1))</f>
        <v/>
      </c>
      <c r="N74" s="6">
        <f>IF(COUNTA(A74:K74)=0,"",IF(OR(A74="",B74="",C74="",D74="",E74="",F74="",G74="",J74="",Controls!$B$2=""),"Incomplete",IF(OR(NOT(ISNUMBER(E74)),NOT(ISNUMBER(F74)),NOT(ISNUMBER(G74)),NOT(ISNUMBER(Controls!$B$2)),AND(H74&lt;&gt;"",NOT(ISNUMBER(H74)))),"Check inputs",IF(OR(COUNTIF($A$2:$A$101,A74)&gt;1,E74&lt;=0,F74&gt;=2958466,Controls!$B$2&lt;=0,Controls!$B$2&gt;=2958466,F74&lt;=E74,G74&lt;E74,G74&gt;F74,G74&gt;Controls!$B$2,AND(H74&lt;&gt;"",OR(H74&lt;G74,H74&gt;Controls!$B$2,I74="")),AND(H74="",I74&lt;&gt;""),AND(I74&lt;&gt;"",I74&lt;&gt;"Interim guard",I74&lt;&gt;"Scheduled guard",I74&lt;&gt;"Replacement guard")),"Check inputs","OK"))))</f>
        <v/>
      </c>
      <c r="O74" s="6">
        <f>IF(N74&lt;&gt;"OK","",IF(M74=0,"OK",IF(COUNTIFS($C$2:$C$101,C74,$G$2:$G$101,"&lt;"&amp;L74,$L$2:$L$101,"&gt;"&amp;G74,$M$2:$M$101,"&gt;0")&gt;1,"Review overlap","OK")))</f>
        <v/>
      </c>
    </row>
    <row r="75" ht="44" customHeight="1">
      <c r="A75" s="2" t="n"/>
      <c r="B75" s="2" t="n"/>
      <c r="C75" s="2" t="n"/>
      <c r="D75" s="2" t="n"/>
      <c r="E75" s="3" t="n"/>
      <c r="F75" s="3" t="n"/>
      <c r="G75" s="3" t="n"/>
      <c r="H75" s="3" t="n"/>
      <c r="I75" s="2" t="n"/>
      <c r="J75" s="2" t="n"/>
      <c r="K75" s="2" t="n"/>
      <c r="L75" s="7">
        <f>IF(N75&lt;&gt;"OK","",MIN(F75,IF(H75="",Controls!$B$2,H75)))</f>
        <v/>
      </c>
      <c r="M75" s="8">
        <f>IF(L75="","",ROUND(MAX(0,L75-G75)*1440,1))</f>
        <v/>
      </c>
      <c r="N75" s="9">
        <f>IF(COUNTA(A75:K75)=0,"",IF(OR(A75="",B75="",C75="",D75="",E75="",F75="",G75="",J75="",Controls!$B$2=""),"Incomplete",IF(OR(NOT(ISNUMBER(E75)),NOT(ISNUMBER(F75)),NOT(ISNUMBER(G75)),NOT(ISNUMBER(Controls!$B$2)),AND(H75&lt;&gt;"",NOT(ISNUMBER(H75)))),"Check inputs",IF(OR(COUNTIF($A$2:$A$101,A75)&gt;1,E75&lt;=0,F75&gt;=2958466,Controls!$B$2&lt;=0,Controls!$B$2&gt;=2958466,F75&lt;=E75,G75&lt;E75,G75&gt;F75,G75&gt;Controls!$B$2,AND(H75&lt;&gt;"",OR(H75&lt;G75,H75&gt;Controls!$B$2,I75="")),AND(H75="",I75&lt;&gt;""),AND(I75&lt;&gt;"",I75&lt;&gt;"Interim guard",I75&lt;&gt;"Scheduled guard",I75&lt;&gt;"Replacement guard")),"Check inputs","OK"))))</f>
        <v/>
      </c>
      <c r="O75" s="9">
        <f>IF(N75&lt;&gt;"OK","",IF(M75=0,"OK",IF(COUNTIFS($C$2:$C$101,C75,$G$2:$G$101,"&lt;"&amp;L75,$L$2:$L$101,"&gt;"&amp;G75,$M$2:$M$101,"&gt;0")&gt;1,"Review overlap","OK")))</f>
        <v/>
      </c>
    </row>
    <row r="76" ht="44" customHeight="1">
      <c r="A76" s="2" t="n"/>
      <c r="B76" s="2" t="n"/>
      <c r="C76" s="2" t="n"/>
      <c r="D76" s="2" t="n"/>
      <c r="E76" s="3" t="n"/>
      <c r="F76" s="3" t="n"/>
      <c r="G76" s="3" t="n"/>
      <c r="H76" s="3" t="n"/>
      <c r="I76" s="2" t="n"/>
      <c r="J76" s="2" t="n"/>
      <c r="K76" s="2" t="n"/>
      <c r="L76" s="4">
        <f>IF(N76&lt;&gt;"OK","",MIN(F76,IF(H76="",Controls!$B$2,H76)))</f>
        <v/>
      </c>
      <c r="M76" s="5">
        <f>IF(L76="","",ROUND(MAX(0,L76-G76)*1440,1))</f>
        <v/>
      </c>
      <c r="N76" s="6">
        <f>IF(COUNTA(A76:K76)=0,"",IF(OR(A76="",B76="",C76="",D76="",E76="",F76="",G76="",J76="",Controls!$B$2=""),"Incomplete",IF(OR(NOT(ISNUMBER(E76)),NOT(ISNUMBER(F76)),NOT(ISNUMBER(G76)),NOT(ISNUMBER(Controls!$B$2)),AND(H76&lt;&gt;"",NOT(ISNUMBER(H76)))),"Check inputs",IF(OR(COUNTIF($A$2:$A$101,A76)&gt;1,E76&lt;=0,F76&gt;=2958466,Controls!$B$2&lt;=0,Controls!$B$2&gt;=2958466,F76&lt;=E76,G76&lt;E76,G76&gt;F76,G76&gt;Controls!$B$2,AND(H76&lt;&gt;"",OR(H76&lt;G76,H76&gt;Controls!$B$2,I76="")),AND(H76="",I76&lt;&gt;""),AND(I76&lt;&gt;"",I76&lt;&gt;"Interim guard",I76&lt;&gt;"Scheduled guard",I76&lt;&gt;"Replacement guard")),"Check inputs","OK"))))</f>
        <v/>
      </c>
      <c r="O76" s="6">
        <f>IF(N76&lt;&gt;"OK","",IF(M76=0,"OK",IF(COUNTIFS($C$2:$C$101,C76,$G$2:$G$101,"&lt;"&amp;L76,$L$2:$L$101,"&gt;"&amp;G76,$M$2:$M$101,"&gt;0")&gt;1,"Review overlap","OK")))</f>
        <v/>
      </c>
    </row>
    <row r="77" ht="44" customHeight="1">
      <c r="A77" s="2" t="n"/>
      <c r="B77" s="2" t="n"/>
      <c r="C77" s="2" t="n"/>
      <c r="D77" s="2" t="n"/>
      <c r="E77" s="3" t="n"/>
      <c r="F77" s="3" t="n"/>
      <c r="G77" s="3" t="n"/>
      <c r="H77" s="3" t="n"/>
      <c r="I77" s="2" t="n"/>
      <c r="J77" s="2" t="n"/>
      <c r="K77" s="2" t="n"/>
      <c r="L77" s="7">
        <f>IF(N77&lt;&gt;"OK","",MIN(F77,IF(H77="",Controls!$B$2,H77)))</f>
        <v/>
      </c>
      <c r="M77" s="8">
        <f>IF(L77="","",ROUND(MAX(0,L77-G77)*1440,1))</f>
        <v/>
      </c>
      <c r="N77" s="9">
        <f>IF(COUNTA(A77:K77)=0,"",IF(OR(A77="",B77="",C77="",D77="",E77="",F77="",G77="",J77="",Controls!$B$2=""),"Incomplete",IF(OR(NOT(ISNUMBER(E77)),NOT(ISNUMBER(F77)),NOT(ISNUMBER(G77)),NOT(ISNUMBER(Controls!$B$2)),AND(H77&lt;&gt;"",NOT(ISNUMBER(H77)))),"Check inputs",IF(OR(COUNTIF($A$2:$A$101,A77)&gt;1,E77&lt;=0,F77&gt;=2958466,Controls!$B$2&lt;=0,Controls!$B$2&gt;=2958466,F77&lt;=E77,G77&lt;E77,G77&gt;F77,G77&gt;Controls!$B$2,AND(H77&lt;&gt;"",OR(H77&lt;G77,H77&gt;Controls!$B$2,I77="")),AND(H77="",I77&lt;&gt;""),AND(I77&lt;&gt;"",I77&lt;&gt;"Interim guard",I77&lt;&gt;"Scheduled guard",I77&lt;&gt;"Replacement guard")),"Check inputs","OK"))))</f>
        <v/>
      </c>
      <c r="O77" s="9">
        <f>IF(N77&lt;&gt;"OK","",IF(M77=0,"OK",IF(COUNTIFS($C$2:$C$101,C77,$G$2:$G$101,"&lt;"&amp;L77,$L$2:$L$101,"&gt;"&amp;G77,$M$2:$M$101,"&gt;0")&gt;1,"Review overlap","OK")))</f>
        <v/>
      </c>
    </row>
    <row r="78" ht="44" customHeight="1">
      <c r="A78" s="2" t="n"/>
      <c r="B78" s="2" t="n"/>
      <c r="C78" s="2" t="n"/>
      <c r="D78" s="2" t="n"/>
      <c r="E78" s="3" t="n"/>
      <c r="F78" s="3" t="n"/>
      <c r="G78" s="3" t="n"/>
      <c r="H78" s="3" t="n"/>
      <c r="I78" s="2" t="n"/>
      <c r="J78" s="2" t="n"/>
      <c r="K78" s="2" t="n"/>
      <c r="L78" s="4">
        <f>IF(N78&lt;&gt;"OK","",MIN(F78,IF(H78="",Controls!$B$2,H78)))</f>
        <v/>
      </c>
      <c r="M78" s="5">
        <f>IF(L78="","",ROUND(MAX(0,L78-G78)*1440,1))</f>
        <v/>
      </c>
      <c r="N78" s="6">
        <f>IF(COUNTA(A78:K78)=0,"",IF(OR(A78="",B78="",C78="",D78="",E78="",F78="",G78="",J78="",Controls!$B$2=""),"Incomplete",IF(OR(NOT(ISNUMBER(E78)),NOT(ISNUMBER(F78)),NOT(ISNUMBER(G78)),NOT(ISNUMBER(Controls!$B$2)),AND(H78&lt;&gt;"",NOT(ISNUMBER(H78)))),"Check inputs",IF(OR(COUNTIF($A$2:$A$101,A78)&gt;1,E78&lt;=0,F78&gt;=2958466,Controls!$B$2&lt;=0,Controls!$B$2&gt;=2958466,F78&lt;=E78,G78&lt;E78,G78&gt;F78,G78&gt;Controls!$B$2,AND(H78&lt;&gt;"",OR(H78&lt;G78,H78&gt;Controls!$B$2,I78="")),AND(H78="",I78&lt;&gt;""),AND(I78&lt;&gt;"",I78&lt;&gt;"Interim guard",I78&lt;&gt;"Scheduled guard",I78&lt;&gt;"Replacement guard")),"Check inputs","OK"))))</f>
        <v/>
      </c>
      <c r="O78" s="6">
        <f>IF(N78&lt;&gt;"OK","",IF(M78=0,"OK",IF(COUNTIFS($C$2:$C$101,C78,$G$2:$G$101,"&lt;"&amp;L78,$L$2:$L$101,"&gt;"&amp;G78,$M$2:$M$101,"&gt;0")&gt;1,"Review overlap","OK")))</f>
        <v/>
      </c>
    </row>
    <row r="79" ht="44" customHeight="1">
      <c r="A79" s="2" t="n"/>
      <c r="B79" s="2" t="n"/>
      <c r="C79" s="2" t="n"/>
      <c r="D79" s="2" t="n"/>
      <c r="E79" s="3" t="n"/>
      <c r="F79" s="3" t="n"/>
      <c r="G79" s="3" t="n"/>
      <c r="H79" s="3" t="n"/>
      <c r="I79" s="2" t="n"/>
      <c r="J79" s="2" t="n"/>
      <c r="K79" s="2" t="n"/>
      <c r="L79" s="7">
        <f>IF(N79&lt;&gt;"OK","",MIN(F79,IF(H79="",Controls!$B$2,H79)))</f>
        <v/>
      </c>
      <c r="M79" s="8">
        <f>IF(L79="","",ROUND(MAX(0,L79-G79)*1440,1))</f>
        <v/>
      </c>
      <c r="N79" s="9">
        <f>IF(COUNTA(A79:K79)=0,"",IF(OR(A79="",B79="",C79="",D79="",E79="",F79="",G79="",J79="",Controls!$B$2=""),"Incomplete",IF(OR(NOT(ISNUMBER(E79)),NOT(ISNUMBER(F79)),NOT(ISNUMBER(G79)),NOT(ISNUMBER(Controls!$B$2)),AND(H79&lt;&gt;"",NOT(ISNUMBER(H79)))),"Check inputs",IF(OR(COUNTIF($A$2:$A$101,A79)&gt;1,E79&lt;=0,F79&gt;=2958466,Controls!$B$2&lt;=0,Controls!$B$2&gt;=2958466,F79&lt;=E79,G79&lt;E79,G79&gt;F79,G79&gt;Controls!$B$2,AND(H79&lt;&gt;"",OR(H79&lt;G79,H79&gt;Controls!$B$2,I79="")),AND(H79="",I79&lt;&gt;""),AND(I79&lt;&gt;"",I79&lt;&gt;"Interim guard",I79&lt;&gt;"Scheduled guard",I79&lt;&gt;"Replacement guard")),"Check inputs","OK"))))</f>
        <v/>
      </c>
      <c r="O79" s="9">
        <f>IF(N79&lt;&gt;"OK","",IF(M79=0,"OK",IF(COUNTIFS($C$2:$C$101,C79,$G$2:$G$101,"&lt;"&amp;L79,$L$2:$L$101,"&gt;"&amp;G79,$M$2:$M$101,"&gt;0")&gt;1,"Review overlap","OK")))</f>
        <v/>
      </c>
    </row>
    <row r="80" ht="44" customHeight="1">
      <c r="A80" s="2" t="n"/>
      <c r="B80" s="2" t="n"/>
      <c r="C80" s="2" t="n"/>
      <c r="D80" s="2" t="n"/>
      <c r="E80" s="3" t="n"/>
      <c r="F80" s="3" t="n"/>
      <c r="G80" s="3" t="n"/>
      <c r="H80" s="3" t="n"/>
      <c r="I80" s="2" t="n"/>
      <c r="J80" s="2" t="n"/>
      <c r="K80" s="2" t="n"/>
      <c r="L80" s="4">
        <f>IF(N80&lt;&gt;"OK","",MIN(F80,IF(H80="",Controls!$B$2,H80)))</f>
        <v/>
      </c>
      <c r="M80" s="5">
        <f>IF(L80="","",ROUND(MAX(0,L80-G80)*1440,1))</f>
        <v/>
      </c>
      <c r="N80" s="6">
        <f>IF(COUNTA(A80:K80)=0,"",IF(OR(A80="",B80="",C80="",D80="",E80="",F80="",G80="",J80="",Controls!$B$2=""),"Incomplete",IF(OR(NOT(ISNUMBER(E80)),NOT(ISNUMBER(F80)),NOT(ISNUMBER(G80)),NOT(ISNUMBER(Controls!$B$2)),AND(H80&lt;&gt;"",NOT(ISNUMBER(H80)))),"Check inputs",IF(OR(COUNTIF($A$2:$A$101,A80)&gt;1,E80&lt;=0,F80&gt;=2958466,Controls!$B$2&lt;=0,Controls!$B$2&gt;=2958466,F80&lt;=E80,G80&lt;E80,G80&gt;F80,G80&gt;Controls!$B$2,AND(H80&lt;&gt;"",OR(H80&lt;G80,H80&gt;Controls!$B$2,I80="")),AND(H80="",I80&lt;&gt;""),AND(I80&lt;&gt;"",I80&lt;&gt;"Interim guard",I80&lt;&gt;"Scheduled guard",I80&lt;&gt;"Replacement guard")),"Check inputs","OK"))))</f>
        <v/>
      </c>
      <c r="O80" s="6">
        <f>IF(N80&lt;&gt;"OK","",IF(M80=0,"OK",IF(COUNTIFS($C$2:$C$101,C80,$G$2:$G$101,"&lt;"&amp;L80,$L$2:$L$101,"&gt;"&amp;G80,$M$2:$M$101,"&gt;0")&gt;1,"Review overlap","OK")))</f>
        <v/>
      </c>
    </row>
    <row r="81" ht="44" customHeight="1">
      <c r="A81" s="2" t="n"/>
      <c r="B81" s="2" t="n"/>
      <c r="C81" s="2" t="n"/>
      <c r="D81" s="2" t="n"/>
      <c r="E81" s="3" t="n"/>
      <c r="F81" s="3" t="n"/>
      <c r="G81" s="3" t="n"/>
      <c r="H81" s="3" t="n"/>
      <c r="I81" s="2" t="n"/>
      <c r="J81" s="2" t="n"/>
      <c r="K81" s="2" t="n"/>
      <c r="L81" s="7">
        <f>IF(N81&lt;&gt;"OK","",MIN(F81,IF(H81="",Controls!$B$2,H81)))</f>
        <v/>
      </c>
      <c r="M81" s="8">
        <f>IF(L81="","",ROUND(MAX(0,L81-G81)*1440,1))</f>
        <v/>
      </c>
      <c r="N81" s="9">
        <f>IF(COUNTA(A81:K81)=0,"",IF(OR(A81="",B81="",C81="",D81="",E81="",F81="",G81="",J81="",Controls!$B$2=""),"Incomplete",IF(OR(NOT(ISNUMBER(E81)),NOT(ISNUMBER(F81)),NOT(ISNUMBER(G81)),NOT(ISNUMBER(Controls!$B$2)),AND(H81&lt;&gt;"",NOT(ISNUMBER(H81)))),"Check inputs",IF(OR(COUNTIF($A$2:$A$101,A81)&gt;1,E81&lt;=0,F81&gt;=2958466,Controls!$B$2&lt;=0,Controls!$B$2&gt;=2958466,F81&lt;=E81,G81&lt;E81,G81&gt;F81,G81&gt;Controls!$B$2,AND(H81&lt;&gt;"",OR(H81&lt;G81,H81&gt;Controls!$B$2,I81="")),AND(H81="",I81&lt;&gt;""),AND(I81&lt;&gt;"",I81&lt;&gt;"Interim guard",I81&lt;&gt;"Scheduled guard",I81&lt;&gt;"Replacement guard")),"Check inputs","OK"))))</f>
        <v/>
      </c>
      <c r="O81" s="9">
        <f>IF(N81&lt;&gt;"OK","",IF(M81=0,"OK",IF(COUNTIFS($C$2:$C$101,C81,$G$2:$G$101,"&lt;"&amp;L81,$L$2:$L$101,"&gt;"&amp;G81,$M$2:$M$101,"&gt;0")&gt;1,"Review overlap","OK")))</f>
        <v/>
      </c>
    </row>
    <row r="82" ht="44" customHeight="1">
      <c r="A82" s="2" t="n"/>
      <c r="B82" s="2" t="n"/>
      <c r="C82" s="2" t="n"/>
      <c r="D82" s="2" t="n"/>
      <c r="E82" s="3" t="n"/>
      <c r="F82" s="3" t="n"/>
      <c r="G82" s="3" t="n"/>
      <c r="H82" s="3" t="n"/>
      <c r="I82" s="2" t="n"/>
      <c r="J82" s="2" t="n"/>
      <c r="K82" s="2" t="n"/>
      <c r="L82" s="4">
        <f>IF(N82&lt;&gt;"OK","",MIN(F82,IF(H82="",Controls!$B$2,H82)))</f>
        <v/>
      </c>
      <c r="M82" s="5">
        <f>IF(L82="","",ROUND(MAX(0,L82-G82)*1440,1))</f>
        <v/>
      </c>
      <c r="N82" s="6">
        <f>IF(COUNTA(A82:K82)=0,"",IF(OR(A82="",B82="",C82="",D82="",E82="",F82="",G82="",J82="",Controls!$B$2=""),"Incomplete",IF(OR(NOT(ISNUMBER(E82)),NOT(ISNUMBER(F82)),NOT(ISNUMBER(G82)),NOT(ISNUMBER(Controls!$B$2)),AND(H82&lt;&gt;"",NOT(ISNUMBER(H82)))),"Check inputs",IF(OR(COUNTIF($A$2:$A$101,A82)&gt;1,E82&lt;=0,F82&gt;=2958466,Controls!$B$2&lt;=0,Controls!$B$2&gt;=2958466,F82&lt;=E82,G82&lt;E82,G82&gt;F82,G82&gt;Controls!$B$2,AND(H82&lt;&gt;"",OR(H82&lt;G82,H82&gt;Controls!$B$2,I82="")),AND(H82="",I82&lt;&gt;""),AND(I82&lt;&gt;"",I82&lt;&gt;"Interim guard",I82&lt;&gt;"Scheduled guard",I82&lt;&gt;"Replacement guard")),"Check inputs","OK"))))</f>
        <v/>
      </c>
      <c r="O82" s="6">
        <f>IF(N82&lt;&gt;"OK","",IF(M82=0,"OK",IF(COUNTIFS($C$2:$C$101,C82,$G$2:$G$101,"&lt;"&amp;L82,$L$2:$L$101,"&gt;"&amp;G82,$M$2:$M$101,"&gt;0")&gt;1,"Review overlap","OK")))</f>
        <v/>
      </c>
    </row>
    <row r="83" ht="44" customHeight="1">
      <c r="A83" s="2" t="n"/>
      <c r="B83" s="2" t="n"/>
      <c r="C83" s="2" t="n"/>
      <c r="D83" s="2" t="n"/>
      <c r="E83" s="3" t="n"/>
      <c r="F83" s="3" t="n"/>
      <c r="G83" s="3" t="n"/>
      <c r="H83" s="3" t="n"/>
      <c r="I83" s="2" t="n"/>
      <c r="J83" s="2" t="n"/>
      <c r="K83" s="2" t="n"/>
      <c r="L83" s="7">
        <f>IF(N83&lt;&gt;"OK","",MIN(F83,IF(H83="",Controls!$B$2,H83)))</f>
        <v/>
      </c>
      <c r="M83" s="8">
        <f>IF(L83="","",ROUND(MAX(0,L83-G83)*1440,1))</f>
        <v/>
      </c>
      <c r="N83" s="9">
        <f>IF(COUNTA(A83:K83)=0,"",IF(OR(A83="",B83="",C83="",D83="",E83="",F83="",G83="",J83="",Controls!$B$2=""),"Incomplete",IF(OR(NOT(ISNUMBER(E83)),NOT(ISNUMBER(F83)),NOT(ISNUMBER(G83)),NOT(ISNUMBER(Controls!$B$2)),AND(H83&lt;&gt;"",NOT(ISNUMBER(H83)))),"Check inputs",IF(OR(COUNTIF($A$2:$A$101,A83)&gt;1,E83&lt;=0,F83&gt;=2958466,Controls!$B$2&lt;=0,Controls!$B$2&gt;=2958466,F83&lt;=E83,G83&lt;E83,G83&gt;F83,G83&gt;Controls!$B$2,AND(H83&lt;&gt;"",OR(H83&lt;G83,H83&gt;Controls!$B$2,I83="")),AND(H83="",I83&lt;&gt;""),AND(I83&lt;&gt;"",I83&lt;&gt;"Interim guard",I83&lt;&gt;"Scheduled guard",I83&lt;&gt;"Replacement guard")),"Check inputs","OK"))))</f>
        <v/>
      </c>
      <c r="O83" s="9">
        <f>IF(N83&lt;&gt;"OK","",IF(M83=0,"OK",IF(COUNTIFS($C$2:$C$101,C83,$G$2:$G$101,"&lt;"&amp;L83,$L$2:$L$101,"&gt;"&amp;G83,$M$2:$M$101,"&gt;0")&gt;1,"Review overlap","OK")))</f>
        <v/>
      </c>
    </row>
    <row r="84" ht="44" customHeight="1">
      <c r="A84" s="2" t="n"/>
      <c r="B84" s="2" t="n"/>
      <c r="C84" s="2" t="n"/>
      <c r="D84" s="2" t="n"/>
      <c r="E84" s="3" t="n"/>
      <c r="F84" s="3" t="n"/>
      <c r="G84" s="3" t="n"/>
      <c r="H84" s="3" t="n"/>
      <c r="I84" s="2" t="n"/>
      <c r="J84" s="2" t="n"/>
      <c r="K84" s="2" t="n"/>
      <c r="L84" s="4">
        <f>IF(N84&lt;&gt;"OK","",MIN(F84,IF(H84="",Controls!$B$2,H84)))</f>
        <v/>
      </c>
      <c r="M84" s="5">
        <f>IF(L84="","",ROUND(MAX(0,L84-G84)*1440,1))</f>
        <v/>
      </c>
      <c r="N84" s="6">
        <f>IF(COUNTA(A84:K84)=0,"",IF(OR(A84="",B84="",C84="",D84="",E84="",F84="",G84="",J84="",Controls!$B$2=""),"Incomplete",IF(OR(NOT(ISNUMBER(E84)),NOT(ISNUMBER(F84)),NOT(ISNUMBER(G84)),NOT(ISNUMBER(Controls!$B$2)),AND(H84&lt;&gt;"",NOT(ISNUMBER(H84)))),"Check inputs",IF(OR(COUNTIF($A$2:$A$101,A84)&gt;1,E84&lt;=0,F84&gt;=2958466,Controls!$B$2&lt;=0,Controls!$B$2&gt;=2958466,F84&lt;=E84,G84&lt;E84,G84&gt;F84,G84&gt;Controls!$B$2,AND(H84&lt;&gt;"",OR(H84&lt;G84,H84&gt;Controls!$B$2,I84="")),AND(H84="",I84&lt;&gt;""),AND(I84&lt;&gt;"",I84&lt;&gt;"Interim guard",I84&lt;&gt;"Scheduled guard",I84&lt;&gt;"Replacement guard")),"Check inputs","OK"))))</f>
        <v/>
      </c>
      <c r="O84" s="6">
        <f>IF(N84&lt;&gt;"OK","",IF(M84=0,"OK",IF(COUNTIFS($C$2:$C$101,C84,$G$2:$G$101,"&lt;"&amp;L84,$L$2:$L$101,"&gt;"&amp;G84,$M$2:$M$101,"&gt;0")&gt;1,"Review overlap","OK")))</f>
        <v/>
      </c>
    </row>
    <row r="85" ht="44" customHeight="1">
      <c r="A85" s="2" t="n"/>
      <c r="B85" s="2" t="n"/>
      <c r="C85" s="2" t="n"/>
      <c r="D85" s="2" t="n"/>
      <c r="E85" s="3" t="n"/>
      <c r="F85" s="3" t="n"/>
      <c r="G85" s="3" t="n"/>
      <c r="H85" s="3" t="n"/>
      <c r="I85" s="2" t="n"/>
      <c r="J85" s="2" t="n"/>
      <c r="K85" s="2" t="n"/>
      <c r="L85" s="7">
        <f>IF(N85&lt;&gt;"OK","",MIN(F85,IF(H85="",Controls!$B$2,H85)))</f>
        <v/>
      </c>
      <c r="M85" s="8">
        <f>IF(L85="","",ROUND(MAX(0,L85-G85)*1440,1))</f>
        <v/>
      </c>
      <c r="N85" s="9">
        <f>IF(COUNTA(A85:K85)=0,"",IF(OR(A85="",B85="",C85="",D85="",E85="",F85="",G85="",J85="",Controls!$B$2=""),"Incomplete",IF(OR(NOT(ISNUMBER(E85)),NOT(ISNUMBER(F85)),NOT(ISNUMBER(G85)),NOT(ISNUMBER(Controls!$B$2)),AND(H85&lt;&gt;"",NOT(ISNUMBER(H85)))),"Check inputs",IF(OR(COUNTIF($A$2:$A$101,A85)&gt;1,E85&lt;=0,F85&gt;=2958466,Controls!$B$2&lt;=0,Controls!$B$2&gt;=2958466,F85&lt;=E85,G85&lt;E85,G85&gt;F85,G85&gt;Controls!$B$2,AND(H85&lt;&gt;"",OR(H85&lt;G85,H85&gt;Controls!$B$2,I85="")),AND(H85="",I85&lt;&gt;""),AND(I85&lt;&gt;"",I85&lt;&gt;"Interim guard",I85&lt;&gt;"Scheduled guard",I85&lt;&gt;"Replacement guard")),"Check inputs","OK"))))</f>
        <v/>
      </c>
      <c r="O85" s="9">
        <f>IF(N85&lt;&gt;"OK","",IF(M85=0,"OK",IF(COUNTIFS($C$2:$C$101,C85,$G$2:$G$101,"&lt;"&amp;L85,$L$2:$L$101,"&gt;"&amp;G85,$M$2:$M$101,"&gt;0")&gt;1,"Review overlap","OK")))</f>
        <v/>
      </c>
    </row>
    <row r="86" ht="44" customHeight="1">
      <c r="A86" s="2" t="n"/>
      <c r="B86" s="2" t="n"/>
      <c r="C86" s="2" t="n"/>
      <c r="D86" s="2" t="n"/>
      <c r="E86" s="3" t="n"/>
      <c r="F86" s="3" t="n"/>
      <c r="G86" s="3" t="n"/>
      <c r="H86" s="3" t="n"/>
      <c r="I86" s="2" t="n"/>
      <c r="J86" s="2" t="n"/>
      <c r="K86" s="2" t="n"/>
      <c r="L86" s="4">
        <f>IF(N86&lt;&gt;"OK","",MIN(F86,IF(H86="",Controls!$B$2,H86)))</f>
        <v/>
      </c>
      <c r="M86" s="5">
        <f>IF(L86="","",ROUND(MAX(0,L86-G86)*1440,1))</f>
        <v/>
      </c>
      <c r="N86" s="6">
        <f>IF(COUNTA(A86:K86)=0,"",IF(OR(A86="",B86="",C86="",D86="",E86="",F86="",G86="",J86="",Controls!$B$2=""),"Incomplete",IF(OR(NOT(ISNUMBER(E86)),NOT(ISNUMBER(F86)),NOT(ISNUMBER(G86)),NOT(ISNUMBER(Controls!$B$2)),AND(H86&lt;&gt;"",NOT(ISNUMBER(H86)))),"Check inputs",IF(OR(COUNTIF($A$2:$A$101,A86)&gt;1,E86&lt;=0,F86&gt;=2958466,Controls!$B$2&lt;=0,Controls!$B$2&gt;=2958466,F86&lt;=E86,G86&lt;E86,G86&gt;F86,G86&gt;Controls!$B$2,AND(H86&lt;&gt;"",OR(H86&lt;G86,H86&gt;Controls!$B$2,I86="")),AND(H86="",I86&lt;&gt;""),AND(I86&lt;&gt;"",I86&lt;&gt;"Interim guard",I86&lt;&gt;"Scheduled guard",I86&lt;&gt;"Replacement guard")),"Check inputs","OK"))))</f>
        <v/>
      </c>
      <c r="O86" s="6">
        <f>IF(N86&lt;&gt;"OK","",IF(M86=0,"OK",IF(COUNTIFS($C$2:$C$101,C86,$G$2:$G$101,"&lt;"&amp;L86,$L$2:$L$101,"&gt;"&amp;G86,$M$2:$M$101,"&gt;0")&gt;1,"Review overlap","OK")))</f>
        <v/>
      </c>
    </row>
    <row r="87" ht="44" customHeight="1">
      <c r="A87" s="2" t="n"/>
      <c r="B87" s="2" t="n"/>
      <c r="C87" s="2" t="n"/>
      <c r="D87" s="2" t="n"/>
      <c r="E87" s="3" t="n"/>
      <c r="F87" s="3" t="n"/>
      <c r="G87" s="3" t="n"/>
      <c r="H87" s="3" t="n"/>
      <c r="I87" s="2" t="n"/>
      <c r="J87" s="2" t="n"/>
      <c r="K87" s="2" t="n"/>
      <c r="L87" s="7">
        <f>IF(N87&lt;&gt;"OK","",MIN(F87,IF(H87="",Controls!$B$2,H87)))</f>
        <v/>
      </c>
      <c r="M87" s="8">
        <f>IF(L87="","",ROUND(MAX(0,L87-G87)*1440,1))</f>
        <v/>
      </c>
      <c r="N87" s="9">
        <f>IF(COUNTA(A87:K87)=0,"",IF(OR(A87="",B87="",C87="",D87="",E87="",F87="",G87="",J87="",Controls!$B$2=""),"Incomplete",IF(OR(NOT(ISNUMBER(E87)),NOT(ISNUMBER(F87)),NOT(ISNUMBER(G87)),NOT(ISNUMBER(Controls!$B$2)),AND(H87&lt;&gt;"",NOT(ISNUMBER(H87)))),"Check inputs",IF(OR(COUNTIF($A$2:$A$101,A87)&gt;1,E87&lt;=0,F87&gt;=2958466,Controls!$B$2&lt;=0,Controls!$B$2&gt;=2958466,F87&lt;=E87,G87&lt;E87,G87&gt;F87,G87&gt;Controls!$B$2,AND(H87&lt;&gt;"",OR(H87&lt;G87,H87&gt;Controls!$B$2,I87="")),AND(H87="",I87&lt;&gt;""),AND(I87&lt;&gt;"",I87&lt;&gt;"Interim guard",I87&lt;&gt;"Scheduled guard",I87&lt;&gt;"Replacement guard")),"Check inputs","OK"))))</f>
        <v/>
      </c>
      <c r="O87" s="9">
        <f>IF(N87&lt;&gt;"OK","",IF(M87=0,"OK",IF(COUNTIFS($C$2:$C$101,C87,$G$2:$G$101,"&lt;"&amp;L87,$L$2:$L$101,"&gt;"&amp;G87,$M$2:$M$101,"&gt;0")&gt;1,"Review overlap","OK")))</f>
        <v/>
      </c>
    </row>
    <row r="88" ht="44" customHeight="1">
      <c r="A88" s="2" t="n"/>
      <c r="B88" s="2" t="n"/>
      <c r="C88" s="2" t="n"/>
      <c r="D88" s="2" t="n"/>
      <c r="E88" s="3" t="n"/>
      <c r="F88" s="3" t="n"/>
      <c r="G88" s="3" t="n"/>
      <c r="H88" s="3" t="n"/>
      <c r="I88" s="2" t="n"/>
      <c r="J88" s="2" t="n"/>
      <c r="K88" s="2" t="n"/>
      <c r="L88" s="4">
        <f>IF(N88&lt;&gt;"OK","",MIN(F88,IF(H88="",Controls!$B$2,H88)))</f>
        <v/>
      </c>
      <c r="M88" s="5">
        <f>IF(L88="","",ROUND(MAX(0,L88-G88)*1440,1))</f>
        <v/>
      </c>
      <c r="N88" s="6">
        <f>IF(COUNTA(A88:K88)=0,"",IF(OR(A88="",B88="",C88="",D88="",E88="",F88="",G88="",J88="",Controls!$B$2=""),"Incomplete",IF(OR(NOT(ISNUMBER(E88)),NOT(ISNUMBER(F88)),NOT(ISNUMBER(G88)),NOT(ISNUMBER(Controls!$B$2)),AND(H88&lt;&gt;"",NOT(ISNUMBER(H88)))),"Check inputs",IF(OR(COUNTIF($A$2:$A$101,A88)&gt;1,E88&lt;=0,F88&gt;=2958466,Controls!$B$2&lt;=0,Controls!$B$2&gt;=2958466,F88&lt;=E88,G88&lt;E88,G88&gt;F88,G88&gt;Controls!$B$2,AND(H88&lt;&gt;"",OR(H88&lt;G88,H88&gt;Controls!$B$2,I88="")),AND(H88="",I88&lt;&gt;""),AND(I88&lt;&gt;"",I88&lt;&gt;"Interim guard",I88&lt;&gt;"Scheduled guard",I88&lt;&gt;"Replacement guard")),"Check inputs","OK"))))</f>
        <v/>
      </c>
      <c r="O88" s="6">
        <f>IF(N88&lt;&gt;"OK","",IF(M88=0,"OK",IF(COUNTIFS($C$2:$C$101,C88,$G$2:$G$101,"&lt;"&amp;L88,$L$2:$L$101,"&gt;"&amp;G88,$M$2:$M$101,"&gt;0")&gt;1,"Review overlap","OK")))</f>
        <v/>
      </c>
    </row>
    <row r="89" ht="44" customHeight="1">
      <c r="A89" s="2" t="n"/>
      <c r="B89" s="2" t="n"/>
      <c r="C89" s="2" t="n"/>
      <c r="D89" s="2" t="n"/>
      <c r="E89" s="3" t="n"/>
      <c r="F89" s="3" t="n"/>
      <c r="G89" s="3" t="n"/>
      <c r="H89" s="3" t="n"/>
      <c r="I89" s="2" t="n"/>
      <c r="J89" s="2" t="n"/>
      <c r="K89" s="2" t="n"/>
      <c r="L89" s="7">
        <f>IF(N89&lt;&gt;"OK","",MIN(F89,IF(H89="",Controls!$B$2,H89)))</f>
        <v/>
      </c>
      <c r="M89" s="8">
        <f>IF(L89="","",ROUND(MAX(0,L89-G89)*1440,1))</f>
        <v/>
      </c>
      <c r="N89" s="9">
        <f>IF(COUNTA(A89:K89)=0,"",IF(OR(A89="",B89="",C89="",D89="",E89="",F89="",G89="",J89="",Controls!$B$2=""),"Incomplete",IF(OR(NOT(ISNUMBER(E89)),NOT(ISNUMBER(F89)),NOT(ISNUMBER(G89)),NOT(ISNUMBER(Controls!$B$2)),AND(H89&lt;&gt;"",NOT(ISNUMBER(H89)))),"Check inputs",IF(OR(COUNTIF($A$2:$A$101,A89)&gt;1,E89&lt;=0,F89&gt;=2958466,Controls!$B$2&lt;=0,Controls!$B$2&gt;=2958466,F89&lt;=E89,G89&lt;E89,G89&gt;F89,G89&gt;Controls!$B$2,AND(H89&lt;&gt;"",OR(H89&lt;G89,H89&gt;Controls!$B$2,I89="")),AND(H89="",I89&lt;&gt;""),AND(I89&lt;&gt;"",I89&lt;&gt;"Interim guard",I89&lt;&gt;"Scheduled guard",I89&lt;&gt;"Replacement guard")),"Check inputs","OK"))))</f>
        <v/>
      </c>
      <c r="O89" s="9">
        <f>IF(N89&lt;&gt;"OK","",IF(M89=0,"OK",IF(COUNTIFS($C$2:$C$101,C89,$G$2:$G$101,"&lt;"&amp;L89,$L$2:$L$101,"&gt;"&amp;G89,$M$2:$M$101,"&gt;0")&gt;1,"Review overlap","OK")))</f>
        <v/>
      </c>
    </row>
    <row r="90" ht="44" customHeight="1">
      <c r="A90" s="2" t="n"/>
      <c r="B90" s="2" t="n"/>
      <c r="C90" s="2" t="n"/>
      <c r="D90" s="2" t="n"/>
      <c r="E90" s="3" t="n"/>
      <c r="F90" s="3" t="n"/>
      <c r="G90" s="3" t="n"/>
      <c r="H90" s="3" t="n"/>
      <c r="I90" s="2" t="n"/>
      <c r="J90" s="2" t="n"/>
      <c r="K90" s="2" t="n"/>
      <c r="L90" s="4">
        <f>IF(N90&lt;&gt;"OK","",MIN(F90,IF(H90="",Controls!$B$2,H90)))</f>
        <v/>
      </c>
      <c r="M90" s="5">
        <f>IF(L90="","",ROUND(MAX(0,L90-G90)*1440,1))</f>
        <v/>
      </c>
      <c r="N90" s="6">
        <f>IF(COUNTA(A90:K90)=0,"",IF(OR(A90="",B90="",C90="",D90="",E90="",F90="",G90="",J90="",Controls!$B$2=""),"Incomplete",IF(OR(NOT(ISNUMBER(E90)),NOT(ISNUMBER(F90)),NOT(ISNUMBER(G90)),NOT(ISNUMBER(Controls!$B$2)),AND(H90&lt;&gt;"",NOT(ISNUMBER(H90)))),"Check inputs",IF(OR(COUNTIF($A$2:$A$101,A90)&gt;1,E90&lt;=0,F90&gt;=2958466,Controls!$B$2&lt;=0,Controls!$B$2&gt;=2958466,F90&lt;=E90,G90&lt;E90,G90&gt;F90,G90&gt;Controls!$B$2,AND(H90&lt;&gt;"",OR(H90&lt;G90,H90&gt;Controls!$B$2,I90="")),AND(H90="",I90&lt;&gt;""),AND(I90&lt;&gt;"",I90&lt;&gt;"Interim guard",I90&lt;&gt;"Scheduled guard",I90&lt;&gt;"Replacement guard")),"Check inputs","OK"))))</f>
        <v/>
      </c>
      <c r="O90" s="6">
        <f>IF(N90&lt;&gt;"OK","",IF(M90=0,"OK",IF(COUNTIFS($C$2:$C$101,C90,$G$2:$G$101,"&lt;"&amp;L90,$L$2:$L$101,"&gt;"&amp;G90,$M$2:$M$101,"&gt;0")&gt;1,"Review overlap","OK")))</f>
        <v/>
      </c>
    </row>
    <row r="91" ht="44" customHeight="1">
      <c r="A91" s="2" t="n"/>
      <c r="B91" s="2" t="n"/>
      <c r="C91" s="2" t="n"/>
      <c r="D91" s="2" t="n"/>
      <c r="E91" s="3" t="n"/>
      <c r="F91" s="3" t="n"/>
      <c r="G91" s="3" t="n"/>
      <c r="H91" s="3" t="n"/>
      <c r="I91" s="2" t="n"/>
      <c r="J91" s="2" t="n"/>
      <c r="K91" s="2" t="n"/>
      <c r="L91" s="7">
        <f>IF(N91&lt;&gt;"OK","",MIN(F91,IF(H91="",Controls!$B$2,H91)))</f>
        <v/>
      </c>
      <c r="M91" s="8">
        <f>IF(L91="","",ROUND(MAX(0,L91-G91)*1440,1))</f>
        <v/>
      </c>
      <c r="N91" s="9">
        <f>IF(COUNTA(A91:K91)=0,"",IF(OR(A91="",B91="",C91="",D91="",E91="",F91="",G91="",J91="",Controls!$B$2=""),"Incomplete",IF(OR(NOT(ISNUMBER(E91)),NOT(ISNUMBER(F91)),NOT(ISNUMBER(G91)),NOT(ISNUMBER(Controls!$B$2)),AND(H91&lt;&gt;"",NOT(ISNUMBER(H91)))),"Check inputs",IF(OR(COUNTIF($A$2:$A$101,A91)&gt;1,E91&lt;=0,F91&gt;=2958466,Controls!$B$2&lt;=0,Controls!$B$2&gt;=2958466,F91&lt;=E91,G91&lt;E91,G91&gt;F91,G91&gt;Controls!$B$2,AND(H91&lt;&gt;"",OR(H91&lt;G91,H91&gt;Controls!$B$2,I91="")),AND(H91="",I91&lt;&gt;""),AND(I91&lt;&gt;"",I91&lt;&gt;"Interim guard",I91&lt;&gt;"Scheduled guard",I91&lt;&gt;"Replacement guard")),"Check inputs","OK"))))</f>
        <v/>
      </c>
      <c r="O91" s="9">
        <f>IF(N91&lt;&gt;"OK","",IF(M91=0,"OK",IF(COUNTIFS($C$2:$C$101,C91,$G$2:$G$101,"&lt;"&amp;L91,$L$2:$L$101,"&gt;"&amp;G91,$M$2:$M$101,"&gt;0")&gt;1,"Review overlap","OK")))</f>
        <v/>
      </c>
    </row>
    <row r="92" ht="44" customHeight="1">
      <c r="A92" s="2" t="n"/>
      <c r="B92" s="2" t="n"/>
      <c r="C92" s="2" t="n"/>
      <c r="D92" s="2" t="n"/>
      <c r="E92" s="3" t="n"/>
      <c r="F92" s="3" t="n"/>
      <c r="G92" s="3" t="n"/>
      <c r="H92" s="3" t="n"/>
      <c r="I92" s="2" t="n"/>
      <c r="J92" s="2" t="n"/>
      <c r="K92" s="2" t="n"/>
      <c r="L92" s="4">
        <f>IF(N92&lt;&gt;"OK","",MIN(F92,IF(H92="",Controls!$B$2,H92)))</f>
        <v/>
      </c>
      <c r="M92" s="5">
        <f>IF(L92="","",ROUND(MAX(0,L92-G92)*1440,1))</f>
        <v/>
      </c>
      <c r="N92" s="6">
        <f>IF(COUNTA(A92:K92)=0,"",IF(OR(A92="",B92="",C92="",D92="",E92="",F92="",G92="",J92="",Controls!$B$2=""),"Incomplete",IF(OR(NOT(ISNUMBER(E92)),NOT(ISNUMBER(F92)),NOT(ISNUMBER(G92)),NOT(ISNUMBER(Controls!$B$2)),AND(H92&lt;&gt;"",NOT(ISNUMBER(H92)))),"Check inputs",IF(OR(COUNTIF($A$2:$A$101,A92)&gt;1,E92&lt;=0,F92&gt;=2958466,Controls!$B$2&lt;=0,Controls!$B$2&gt;=2958466,F92&lt;=E92,G92&lt;E92,G92&gt;F92,G92&gt;Controls!$B$2,AND(H92&lt;&gt;"",OR(H92&lt;G92,H92&gt;Controls!$B$2,I92="")),AND(H92="",I92&lt;&gt;""),AND(I92&lt;&gt;"",I92&lt;&gt;"Interim guard",I92&lt;&gt;"Scheduled guard",I92&lt;&gt;"Replacement guard")),"Check inputs","OK"))))</f>
        <v/>
      </c>
      <c r="O92" s="6">
        <f>IF(N92&lt;&gt;"OK","",IF(M92=0,"OK",IF(COUNTIFS($C$2:$C$101,C92,$G$2:$G$101,"&lt;"&amp;L92,$L$2:$L$101,"&gt;"&amp;G92,$M$2:$M$101,"&gt;0")&gt;1,"Review overlap","OK")))</f>
        <v/>
      </c>
    </row>
    <row r="93" ht="44" customHeight="1">
      <c r="A93" s="2" t="n"/>
      <c r="B93" s="2" t="n"/>
      <c r="C93" s="2" t="n"/>
      <c r="D93" s="2" t="n"/>
      <c r="E93" s="3" t="n"/>
      <c r="F93" s="3" t="n"/>
      <c r="G93" s="3" t="n"/>
      <c r="H93" s="3" t="n"/>
      <c r="I93" s="2" t="n"/>
      <c r="J93" s="2" t="n"/>
      <c r="K93" s="2" t="n"/>
      <c r="L93" s="7">
        <f>IF(N93&lt;&gt;"OK","",MIN(F93,IF(H93="",Controls!$B$2,H93)))</f>
        <v/>
      </c>
      <c r="M93" s="8">
        <f>IF(L93="","",ROUND(MAX(0,L93-G93)*1440,1))</f>
        <v/>
      </c>
      <c r="N93" s="9">
        <f>IF(COUNTA(A93:K93)=0,"",IF(OR(A93="",B93="",C93="",D93="",E93="",F93="",G93="",J93="",Controls!$B$2=""),"Incomplete",IF(OR(NOT(ISNUMBER(E93)),NOT(ISNUMBER(F93)),NOT(ISNUMBER(G93)),NOT(ISNUMBER(Controls!$B$2)),AND(H93&lt;&gt;"",NOT(ISNUMBER(H93)))),"Check inputs",IF(OR(COUNTIF($A$2:$A$101,A93)&gt;1,E93&lt;=0,F93&gt;=2958466,Controls!$B$2&lt;=0,Controls!$B$2&gt;=2958466,F93&lt;=E93,G93&lt;E93,G93&gt;F93,G93&gt;Controls!$B$2,AND(H93&lt;&gt;"",OR(H93&lt;G93,H93&gt;Controls!$B$2,I93="")),AND(H93="",I93&lt;&gt;""),AND(I93&lt;&gt;"",I93&lt;&gt;"Interim guard",I93&lt;&gt;"Scheduled guard",I93&lt;&gt;"Replacement guard")),"Check inputs","OK"))))</f>
        <v/>
      </c>
      <c r="O93" s="9">
        <f>IF(N93&lt;&gt;"OK","",IF(M93=0,"OK",IF(COUNTIFS($C$2:$C$101,C93,$G$2:$G$101,"&lt;"&amp;L93,$L$2:$L$101,"&gt;"&amp;G93,$M$2:$M$101,"&gt;0")&gt;1,"Review overlap","OK")))</f>
        <v/>
      </c>
    </row>
    <row r="94" ht="44" customHeight="1">
      <c r="A94" s="2" t="n"/>
      <c r="B94" s="2" t="n"/>
      <c r="C94" s="2" t="n"/>
      <c r="D94" s="2" t="n"/>
      <c r="E94" s="3" t="n"/>
      <c r="F94" s="3" t="n"/>
      <c r="G94" s="3" t="n"/>
      <c r="H94" s="3" t="n"/>
      <c r="I94" s="2" t="n"/>
      <c r="J94" s="2" t="n"/>
      <c r="K94" s="2" t="n"/>
      <c r="L94" s="4">
        <f>IF(N94&lt;&gt;"OK","",MIN(F94,IF(H94="",Controls!$B$2,H94)))</f>
        <v/>
      </c>
      <c r="M94" s="5">
        <f>IF(L94="","",ROUND(MAX(0,L94-G94)*1440,1))</f>
        <v/>
      </c>
      <c r="N94" s="6">
        <f>IF(COUNTA(A94:K94)=0,"",IF(OR(A94="",B94="",C94="",D94="",E94="",F94="",G94="",J94="",Controls!$B$2=""),"Incomplete",IF(OR(NOT(ISNUMBER(E94)),NOT(ISNUMBER(F94)),NOT(ISNUMBER(G94)),NOT(ISNUMBER(Controls!$B$2)),AND(H94&lt;&gt;"",NOT(ISNUMBER(H94)))),"Check inputs",IF(OR(COUNTIF($A$2:$A$101,A94)&gt;1,E94&lt;=0,F94&gt;=2958466,Controls!$B$2&lt;=0,Controls!$B$2&gt;=2958466,F94&lt;=E94,G94&lt;E94,G94&gt;F94,G94&gt;Controls!$B$2,AND(H94&lt;&gt;"",OR(H94&lt;G94,H94&gt;Controls!$B$2,I94="")),AND(H94="",I94&lt;&gt;""),AND(I94&lt;&gt;"",I94&lt;&gt;"Interim guard",I94&lt;&gt;"Scheduled guard",I94&lt;&gt;"Replacement guard")),"Check inputs","OK"))))</f>
        <v/>
      </c>
      <c r="O94" s="6">
        <f>IF(N94&lt;&gt;"OK","",IF(M94=0,"OK",IF(COUNTIFS($C$2:$C$101,C94,$G$2:$G$101,"&lt;"&amp;L94,$L$2:$L$101,"&gt;"&amp;G94,$M$2:$M$101,"&gt;0")&gt;1,"Review overlap","OK")))</f>
        <v/>
      </c>
    </row>
    <row r="95" ht="44" customHeight="1">
      <c r="A95" s="2" t="n"/>
      <c r="B95" s="2" t="n"/>
      <c r="C95" s="2" t="n"/>
      <c r="D95" s="2" t="n"/>
      <c r="E95" s="3" t="n"/>
      <c r="F95" s="3" t="n"/>
      <c r="G95" s="3" t="n"/>
      <c r="H95" s="3" t="n"/>
      <c r="I95" s="2" t="n"/>
      <c r="J95" s="2" t="n"/>
      <c r="K95" s="2" t="n"/>
      <c r="L95" s="7">
        <f>IF(N95&lt;&gt;"OK","",MIN(F95,IF(H95="",Controls!$B$2,H95)))</f>
        <v/>
      </c>
      <c r="M95" s="8">
        <f>IF(L95="","",ROUND(MAX(0,L95-G95)*1440,1))</f>
        <v/>
      </c>
      <c r="N95" s="9">
        <f>IF(COUNTA(A95:K95)=0,"",IF(OR(A95="",B95="",C95="",D95="",E95="",F95="",G95="",J95="",Controls!$B$2=""),"Incomplete",IF(OR(NOT(ISNUMBER(E95)),NOT(ISNUMBER(F95)),NOT(ISNUMBER(G95)),NOT(ISNUMBER(Controls!$B$2)),AND(H95&lt;&gt;"",NOT(ISNUMBER(H95)))),"Check inputs",IF(OR(COUNTIF($A$2:$A$101,A95)&gt;1,E95&lt;=0,F95&gt;=2958466,Controls!$B$2&lt;=0,Controls!$B$2&gt;=2958466,F95&lt;=E95,G95&lt;E95,G95&gt;F95,G95&gt;Controls!$B$2,AND(H95&lt;&gt;"",OR(H95&lt;G95,H95&gt;Controls!$B$2,I95="")),AND(H95="",I95&lt;&gt;""),AND(I95&lt;&gt;"",I95&lt;&gt;"Interim guard",I95&lt;&gt;"Scheduled guard",I95&lt;&gt;"Replacement guard")),"Check inputs","OK"))))</f>
        <v/>
      </c>
      <c r="O95" s="9">
        <f>IF(N95&lt;&gt;"OK","",IF(M95=0,"OK",IF(COUNTIFS($C$2:$C$101,C95,$G$2:$G$101,"&lt;"&amp;L95,$L$2:$L$101,"&gt;"&amp;G95,$M$2:$M$101,"&gt;0")&gt;1,"Review overlap","OK")))</f>
        <v/>
      </c>
    </row>
    <row r="96" ht="44" customHeight="1">
      <c r="A96" s="2" t="n"/>
      <c r="B96" s="2" t="n"/>
      <c r="C96" s="2" t="n"/>
      <c r="D96" s="2" t="n"/>
      <c r="E96" s="3" t="n"/>
      <c r="F96" s="3" t="n"/>
      <c r="G96" s="3" t="n"/>
      <c r="H96" s="3" t="n"/>
      <c r="I96" s="2" t="n"/>
      <c r="J96" s="2" t="n"/>
      <c r="K96" s="2" t="n"/>
      <c r="L96" s="4">
        <f>IF(N96&lt;&gt;"OK","",MIN(F96,IF(H96="",Controls!$B$2,H96)))</f>
        <v/>
      </c>
      <c r="M96" s="5">
        <f>IF(L96="","",ROUND(MAX(0,L96-G96)*1440,1))</f>
        <v/>
      </c>
      <c r="N96" s="6">
        <f>IF(COUNTA(A96:K96)=0,"",IF(OR(A96="",B96="",C96="",D96="",E96="",F96="",G96="",J96="",Controls!$B$2=""),"Incomplete",IF(OR(NOT(ISNUMBER(E96)),NOT(ISNUMBER(F96)),NOT(ISNUMBER(G96)),NOT(ISNUMBER(Controls!$B$2)),AND(H96&lt;&gt;"",NOT(ISNUMBER(H96)))),"Check inputs",IF(OR(COUNTIF($A$2:$A$101,A96)&gt;1,E96&lt;=0,F96&gt;=2958466,Controls!$B$2&lt;=0,Controls!$B$2&gt;=2958466,F96&lt;=E96,G96&lt;E96,G96&gt;F96,G96&gt;Controls!$B$2,AND(H96&lt;&gt;"",OR(H96&lt;G96,H96&gt;Controls!$B$2,I96="")),AND(H96="",I96&lt;&gt;""),AND(I96&lt;&gt;"",I96&lt;&gt;"Interim guard",I96&lt;&gt;"Scheduled guard",I96&lt;&gt;"Replacement guard")),"Check inputs","OK"))))</f>
        <v/>
      </c>
      <c r="O96" s="6">
        <f>IF(N96&lt;&gt;"OK","",IF(M96=0,"OK",IF(COUNTIFS($C$2:$C$101,C96,$G$2:$G$101,"&lt;"&amp;L96,$L$2:$L$101,"&gt;"&amp;G96,$M$2:$M$101,"&gt;0")&gt;1,"Review overlap","OK")))</f>
        <v/>
      </c>
    </row>
    <row r="97" ht="44" customHeight="1">
      <c r="A97" s="2" t="n"/>
      <c r="B97" s="2" t="n"/>
      <c r="C97" s="2" t="n"/>
      <c r="D97" s="2" t="n"/>
      <c r="E97" s="3" t="n"/>
      <c r="F97" s="3" t="n"/>
      <c r="G97" s="3" t="n"/>
      <c r="H97" s="3" t="n"/>
      <c r="I97" s="2" t="n"/>
      <c r="J97" s="2" t="n"/>
      <c r="K97" s="2" t="n"/>
      <c r="L97" s="7">
        <f>IF(N97&lt;&gt;"OK","",MIN(F97,IF(H97="",Controls!$B$2,H97)))</f>
        <v/>
      </c>
      <c r="M97" s="8">
        <f>IF(L97="","",ROUND(MAX(0,L97-G97)*1440,1))</f>
        <v/>
      </c>
      <c r="N97" s="9">
        <f>IF(COUNTA(A97:K97)=0,"",IF(OR(A97="",B97="",C97="",D97="",E97="",F97="",G97="",J97="",Controls!$B$2=""),"Incomplete",IF(OR(NOT(ISNUMBER(E97)),NOT(ISNUMBER(F97)),NOT(ISNUMBER(G97)),NOT(ISNUMBER(Controls!$B$2)),AND(H97&lt;&gt;"",NOT(ISNUMBER(H97)))),"Check inputs",IF(OR(COUNTIF($A$2:$A$101,A97)&gt;1,E97&lt;=0,F97&gt;=2958466,Controls!$B$2&lt;=0,Controls!$B$2&gt;=2958466,F97&lt;=E97,G97&lt;E97,G97&gt;F97,G97&gt;Controls!$B$2,AND(H97&lt;&gt;"",OR(H97&lt;G97,H97&gt;Controls!$B$2,I97="")),AND(H97="",I97&lt;&gt;""),AND(I97&lt;&gt;"",I97&lt;&gt;"Interim guard",I97&lt;&gt;"Scheduled guard",I97&lt;&gt;"Replacement guard")),"Check inputs","OK"))))</f>
        <v/>
      </c>
      <c r="O97" s="9">
        <f>IF(N97&lt;&gt;"OK","",IF(M97=0,"OK",IF(COUNTIFS($C$2:$C$101,C97,$G$2:$G$101,"&lt;"&amp;L97,$L$2:$L$101,"&gt;"&amp;G97,$M$2:$M$101,"&gt;0")&gt;1,"Review overlap","OK")))</f>
        <v/>
      </c>
    </row>
    <row r="98" ht="44" customHeight="1">
      <c r="A98" s="2" t="n"/>
      <c r="B98" s="2" t="n"/>
      <c r="C98" s="2" t="n"/>
      <c r="D98" s="2" t="n"/>
      <c r="E98" s="3" t="n"/>
      <c r="F98" s="3" t="n"/>
      <c r="G98" s="3" t="n"/>
      <c r="H98" s="3" t="n"/>
      <c r="I98" s="2" t="n"/>
      <c r="J98" s="2" t="n"/>
      <c r="K98" s="2" t="n"/>
      <c r="L98" s="4">
        <f>IF(N98&lt;&gt;"OK","",MIN(F98,IF(H98="",Controls!$B$2,H98)))</f>
        <v/>
      </c>
      <c r="M98" s="5">
        <f>IF(L98="","",ROUND(MAX(0,L98-G98)*1440,1))</f>
        <v/>
      </c>
      <c r="N98" s="6">
        <f>IF(COUNTA(A98:K98)=0,"",IF(OR(A98="",B98="",C98="",D98="",E98="",F98="",G98="",J98="",Controls!$B$2=""),"Incomplete",IF(OR(NOT(ISNUMBER(E98)),NOT(ISNUMBER(F98)),NOT(ISNUMBER(G98)),NOT(ISNUMBER(Controls!$B$2)),AND(H98&lt;&gt;"",NOT(ISNUMBER(H98)))),"Check inputs",IF(OR(COUNTIF($A$2:$A$101,A98)&gt;1,E98&lt;=0,F98&gt;=2958466,Controls!$B$2&lt;=0,Controls!$B$2&gt;=2958466,F98&lt;=E98,G98&lt;E98,G98&gt;F98,G98&gt;Controls!$B$2,AND(H98&lt;&gt;"",OR(H98&lt;G98,H98&gt;Controls!$B$2,I98="")),AND(H98="",I98&lt;&gt;""),AND(I98&lt;&gt;"",I98&lt;&gt;"Interim guard",I98&lt;&gt;"Scheduled guard",I98&lt;&gt;"Replacement guard")),"Check inputs","OK"))))</f>
        <v/>
      </c>
      <c r="O98" s="6">
        <f>IF(N98&lt;&gt;"OK","",IF(M98=0,"OK",IF(COUNTIFS($C$2:$C$101,C98,$G$2:$G$101,"&lt;"&amp;L98,$L$2:$L$101,"&gt;"&amp;G98,$M$2:$M$101,"&gt;0")&gt;1,"Review overlap","OK")))</f>
        <v/>
      </c>
    </row>
    <row r="99" ht="44" customHeight="1">
      <c r="A99" s="2" t="n"/>
      <c r="B99" s="2" t="n"/>
      <c r="C99" s="2" t="n"/>
      <c r="D99" s="2" t="n"/>
      <c r="E99" s="3" t="n"/>
      <c r="F99" s="3" t="n"/>
      <c r="G99" s="3" t="n"/>
      <c r="H99" s="3" t="n"/>
      <c r="I99" s="2" t="n"/>
      <c r="J99" s="2" t="n"/>
      <c r="K99" s="2" t="n"/>
      <c r="L99" s="7">
        <f>IF(N99&lt;&gt;"OK","",MIN(F99,IF(H99="",Controls!$B$2,H99)))</f>
        <v/>
      </c>
      <c r="M99" s="8">
        <f>IF(L99="","",ROUND(MAX(0,L99-G99)*1440,1))</f>
        <v/>
      </c>
      <c r="N99" s="9">
        <f>IF(COUNTA(A99:K99)=0,"",IF(OR(A99="",B99="",C99="",D99="",E99="",F99="",G99="",J99="",Controls!$B$2=""),"Incomplete",IF(OR(NOT(ISNUMBER(E99)),NOT(ISNUMBER(F99)),NOT(ISNUMBER(G99)),NOT(ISNUMBER(Controls!$B$2)),AND(H99&lt;&gt;"",NOT(ISNUMBER(H99)))),"Check inputs",IF(OR(COUNTIF($A$2:$A$101,A99)&gt;1,E99&lt;=0,F99&gt;=2958466,Controls!$B$2&lt;=0,Controls!$B$2&gt;=2958466,F99&lt;=E99,G99&lt;E99,G99&gt;F99,G99&gt;Controls!$B$2,AND(H99&lt;&gt;"",OR(H99&lt;G99,H99&gt;Controls!$B$2,I99="")),AND(H99="",I99&lt;&gt;""),AND(I99&lt;&gt;"",I99&lt;&gt;"Interim guard",I99&lt;&gt;"Scheduled guard",I99&lt;&gt;"Replacement guard")),"Check inputs","OK"))))</f>
        <v/>
      </c>
      <c r="O99" s="9">
        <f>IF(N99&lt;&gt;"OK","",IF(M99=0,"OK",IF(COUNTIFS($C$2:$C$101,C99,$G$2:$G$101,"&lt;"&amp;L99,$L$2:$L$101,"&gt;"&amp;G99,$M$2:$M$101,"&gt;0")&gt;1,"Review overlap","OK")))</f>
        <v/>
      </c>
    </row>
    <row r="100" ht="44" customHeight="1">
      <c r="A100" s="2" t="n"/>
      <c r="B100" s="2" t="n"/>
      <c r="C100" s="2" t="n"/>
      <c r="D100" s="2" t="n"/>
      <c r="E100" s="3" t="n"/>
      <c r="F100" s="3" t="n"/>
      <c r="G100" s="3" t="n"/>
      <c r="H100" s="3" t="n"/>
      <c r="I100" s="2" t="n"/>
      <c r="J100" s="2" t="n"/>
      <c r="K100" s="2" t="n"/>
      <c r="L100" s="4">
        <f>IF(N100&lt;&gt;"OK","",MIN(F100,IF(H100="",Controls!$B$2,H100)))</f>
        <v/>
      </c>
      <c r="M100" s="5">
        <f>IF(L100="","",ROUND(MAX(0,L100-G100)*1440,1))</f>
        <v/>
      </c>
      <c r="N100" s="6">
        <f>IF(COUNTA(A100:K100)=0,"",IF(OR(A100="",B100="",C100="",D100="",E100="",F100="",G100="",J100="",Controls!$B$2=""),"Incomplete",IF(OR(NOT(ISNUMBER(E100)),NOT(ISNUMBER(F100)),NOT(ISNUMBER(G100)),NOT(ISNUMBER(Controls!$B$2)),AND(H100&lt;&gt;"",NOT(ISNUMBER(H100)))),"Check inputs",IF(OR(COUNTIF($A$2:$A$101,A100)&gt;1,E100&lt;=0,F100&gt;=2958466,Controls!$B$2&lt;=0,Controls!$B$2&gt;=2958466,F100&lt;=E100,G100&lt;E100,G100&gt;F100,G100&gt;Controls!$B$2,AND(H100&lt;&gt;"",OR(H100&lt;G100,H100&gt;Controls!$B$2,I100="")),AND(H100="",I100&lt;&gt;""),AND(I100&lt;&gt;"",I100&lt;&gt;"Interim guard",I100&lt;&gt;"Scheduled guard",I100&lt;&gt;"Replacement guard")),"Check inputs","OK"))))</f>
        <v/>
      </c>
      <c r="O100" s="6">
        <f>IF(N100&lt;&gt;"OK","",IF(M100=0,"OK",IF(COUNTIFS($C$2:$C$101,C100,$G$2:$G$101,"&lt;"&amp;L100,$L$2:$L$101,"&gt;"&amp;G100,$M$2:$M$101,"&gt;0")&gt;1,"Review overlap","OK")))</f>
        <v/>
      </c>
    </row>
    <row r="101" ht="44" customHeight="1">
      <c r="A101" s="2" t="n"/>
      <c r="B101" s="2" t="n"/>
      <c r="C101" s="2" t="n"/>
      <c r="D101" s="2" t="n"/>
      <c r="E101" s="3" t="n"/>
      <c r="F101" s="3" t="n"/>
      <c r="G101" s="3" t="n"/>
      <c r="H101" s="3" t="n"/>
      <c r="I101" s="2" t="n"/>
      <c r="J101" s="2" t="n"/>
      <c r="K101" s="2" t="n"/>
      <c r="L101" s="7">
        <f>IF(N101&lt;&gt;"OK","",MIN(F101,IF(H101="",Controls!$B$2,H101)))</f>
        <v/>
      </c>
      <c r="M101" s="8">
        <f>IF(L101="","",ROUND(MAX(0,L101-G101)*1440,1))</f>
        <v/>
      </c>
      <c r="N101" s="9">
        <f>IF(COUNTA(A101:K101)=0,"",IF(OR(A101="",B101="",C101="",D101="",E101="",F101="",G101="",J101="",Controls!$B$2=""),"Incomplete",IF(OR(NOT(ISNUMBER(E101)),NOT(ISNUMBER(F101)),NOT(ISNUMBER(G101)),NOT(ISNUMBER(Controls!$B$2)),AND(H101&lt;&gt;"",NOT(ISNUMBER(H101)))),"Check inputs",IF(OR(COUNTIF($A$2:$A$101,A101)&gt;1,E101&lt;=0,F101&gt;=2958466,Controls!$B$2&lt;=0,Controls!$B$2&gt;=2958466,F101&lt;=E101,G101&lt;E101,G101&gt;F101,G101&gt;Controls!$B$2,AND(H101&lt;&gt;"",OR(H101&lt;G101,H101&gt;Controls!$B$2,I101="")),AND(H101="",I101&lt;&gt;""),AND(I101&lt;&gt;"",I101&lt;&gt;"Interim guard",I101&lt;&gt;"Scheduled guard",I101&lt;&gt;"Replacement guard")),"Check inputs","OK"))))</f>
        <v/>
      </c>
      <c r="O101" s="9">
        <f>IF(N101&lt;&gt;"OK","",IF(M101=0,"OK",IF(COUNTIFS($C$2:$C$101,C101,$G$2:$G$101,"&lt;"&amp;L101,$L$2:$L$101,"&gt;"&amp;G101,$M$2:$M$101,"&gt;0")&gt;1,"Review overlap","OK")))</f>
        <v/>
      </c>
    </row>
  </sheetData>
  <autoFilter ref="A1:O101"/>
  <conditionalFormatting sqref="A2:O101">
    <cfRule type="expression" priority="1" dxfId="0" stopIfTrue="1">
      <formula>OR($N2="Check inputs",$O2="Review overlap",AND($A2&lt;&gt;"",COUNTIF($A$2:$A$101,$A2)&gt;1))</formula>
    </cfRule>
    <cfRule type="expression" priority="2" dxfId="1" stopIfTrue="1">
      <formula>OR($N2="Incomplete",AND($A2&lt;&gt;"",$H2=""))</formula>
    </cfRule>
  </conditionalFormatting>
  <conditionalFormatting sqref="H2:I101">
    <cfRule type="expression" priority="3" dxfId="2">
      <formula>AND($N2="OK",$O2="OK",$H2&lt;&gt;"")</formula>
    </cfRule>
  </conditionalFormatting>
  <dataValidations count="6">
    <dataValidation sqref="A2:A101" showDropDown="0" showInputMessage="1" showErrorMessage="1" allowBlank="0" errorTitle="Unique Gap ID" error="Use one unique Gap ID for each continuous confirmed gap." promptTitle="Unique Gap ID" prompt="Use one unique Gap ID for each continuous confirmed gap." type="custom" errorStyle="stop">
      <formula1>=OR(A2="",COUNTIF($A$2:$A$101,A2)=1)</formula1>
    </dataValidation>
    <dataValidation sqref="E2:E101" showDropDown="0" showInputMessage="1" showErrorMessage="1" allowBlank="0" errorTitle="Planned start" error="Enter a full numeric date and time, not text." promptTitle="Planned start" prompt="Enter a full numeric date and time, not text." type="custom" errorStyle="stop">
      <formula1>=OR(E2="",AND(ISNUMBER(E2),E2&gt;0,E2&lt;2958466))</formula1>
    </dataValidation>
    <dataValidation sqref="F2:F101" showDropDown="0" showInputMessage="1" showErrorMessage="1" allowBlank="0" errorTitle="Planned end" error="End must follow start. Overnight work needs the next date." promptTitle="Planned end" prompt="End must follow start. Overnight work needs the next date." type="custom" errorStyle="stop">
      <formula1>=OR(F2="",AND(ISNUMBER(F2),ISNUMBER(E2),F2&gt;E2,F2&lt;2958466))</formula1>
    </dataValidation>
    <dataValidation sqref="G2:G101" showDropDown="0" showInputMessage="1" showErrorMessage="1" allowBlank="0" errorTitle="Confirmed gap start" error="Enter an actual timestamp within the planned interval." promptTitle="Confirmed gap start" prompt="Enter an actual timestamp within the planned interval." type="custom" errorStyle="stop">
      <formula1>=OR(G2="",AND(ISNUMBER(G2),ISNUMBER(E2),ISNUMBER(F2),G2&gt;=E2,G2&lt;=F2))</formula1>
    </dataValidation>
    <dataValidation sqref="H2:H101" showDropDown="0" showInputMessage="1" showErrorMessage="1" allowBlank="0" errorTitle="Actual resumption" error="Use a confirmed time at or after gap start. Future times are flagged." promptTitle="Actual resumption" prompt="Use a confirmed time at or after gap start. Future times are flagged." type="custom" errorStyle="stop">
      <formula1>=OR(H2="",AND(ISNUMBER(H2),ISNUMBER(G2),H2&gt;=G2,H2&lt;2958466))</formula1>
    </dataValidation>
    <dataValidation sqref="I2:I101" showDropDown="0" showInputMessage="1" showErrorMessage="1" allowBlank="0" errorTitle="Actual coverage source" error="Leave blank until actual coverage is confirmed." promptTitle="Actual coverage source" prompt="Leave blank until actual coverage is confirmed." type="list" errorStyle="stop">
      <formula1>"Interim guard,Scheduled guard,Replacement guard"</formula1>
    </dataValidation>
  </dataValidations>
  <printOptions horizontalCentered="0"/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7" customWidth="1" min="2" max="2"/>
    <col width="22" customWidth="1" min="3" max="3"/>
    <col width="30" customWidth="1" min="4" max="4"/>
    <col width="26" customWidth="1" min="5" max="5"/>
    <col width="66" customWidth="1" min="6" max="6"/>
    <col width="26" customWidth="1" min="7" max="7"/>
    <col width="25" customWidth="1" min="8" max="8"/>
    <col hidden="1" width="20" customWidth="1" min="9" max="9"/>
  </cols>
  <sheetData>
    <row r="1" ht="42" customHeight="1">
      <c r="A1" s="1" t="inlineStr">
        <is>
          <t>Event ID</t>
        </is>
      </c>
      <c r="B1" s="1" t="inlineStr">
        <is>
          <t>Gap ID</t>
        </is>
      </c>
      <c r="C1" s="1" t="inlineStr">
        <is>
          <t>Actual event timestamp</t>
        </is>
      </c>
      <c r="D1" s="1" t="inlineStr">
        <is>
          <t>Event type</t>
        </is>
      </c>
      <c r="E1" s="1" t="inlineStr">
        <is>
          <t>Staff alias</t>
        </is>
      </c>
      <c r="F1" s="1" t="inlineStr">
        <is>
          <t>Factual outcome</t>
        </is>
      </c>
      <c r="G1" s="1" t="inlineStr">
        <is>
          <t>Recorded by</t>
        </is>
      </c>
      <c r="H1" s="1" t="inlineStr">
        <is>
          <t>Event check</t>
        </is>
      </c>
      <c r="I1" s="1" t="inlineStr">
        <is>
          <t>Gap ID validation helper</t>
        </is>
      </c>
    </row>
    <row r="2" ht="44" customHeight="1">
      <c r="A2" s="2" t="inlineStr">
        <is>
          <t>FIC-E01</t>
        </is>
      </c>
      <c r="B2" s="2" t="inlineStr">
        <is>
          <t>FIC-G02</t>
        </is>
      </c>
      <c r="C2" s="3" t="n">
        <v>46294.375</v>
      </c>
      <c r="D2" s="2" t="inlineStr">
        <is>
          <t>Missed arrival noted</t>
        </is>
      </c>
      <c r="E2" s="2" t="inlineStr">
        <is>
          <t>Fictional Guard 02</t>
        </is>
      </c>
      <c r="F2" s="2" t="inlineStr">
        <is>
          <t>Fictional sample: dispatcher recorded a confirmed uncovered slot.</t>
        </is>
      </c>
      <c r="G2" s="2" t="inlineStr">
        <is>
          <t>Fictional Dispatcher 01</t>
        </is>
      </c>
      <c r="H2" s="6">
        <f>IF(COUNTA(A2:G2)=0,"",IF(AND(A2&lt;&gt;"",COUNTIF($A$2:$A$301,A2)&gt;1),"Duplicate Event ID",IF(AND(B2&lt;&gt;"",COUNTIF($I$2:$I$101,B2)=0),"Missing Gap ID",IF(AND(B2&lt;&gt;"",COUNTIF($I$2:$I$101,B2)&gt;1),"Ambiguous Gap ID",IF(OR(A2="",B2="",C2="",D2="",E2="",F2="",G2="",Controls!$B$2=""),"Incomplete",IF(OR(NOT(ISNUMBER(C2)),NOT(ISNUMBER(Controls!$B$2))),"Check timestamp",IF(OR(C2&lt;=0,C2&gt;=2958466,C2&gt;Controls!$B$2),"Check timestamp",IF(AND(D2&lt;&gt;"Missed arrival noted",D2&lt;&gt;"Contact attempt",D2&lt;&gt;"Interim coverage confirmed",D2&lt;&gt;"Coverage restored",D2&lt;&gt;"Coverage ended"),"Check event type","OK"))))))))</f>
        <v/>
      </c>
      <c r="I2" s="6">
        <f>IF('Response Log'!A2="","",'Response Log'!A2)</f>
        <v/>
      </c>
    </row>
    <row r="3" ht="44" customHeight="1">
      <c r="A3" s="2" t="inlineStr">
        <is>
          <t>FIC-E02</t>
        </is>
      </c>
      <c r="B3" s="2" t="inlineStr">
        <is>
          <t>FIC-G02</t>
        </is>
      </c>
      <c r="C3" s="3" t="n">
        <v>46294.37847222222</v>
      </c>
      <c r="D3" s="2" t="inlineStr">
        <is>
          <t>Contact attempt</t>
        </is>
      </c>
      <c r="E3" s="2" t="inlineStr">
        <is>
          <t>Fictional Guard 02</t>
        </is>
      </c>
      <c r="F3" s="2" t="inlineStr">
        <is>
          <t>Fictional sample: manual contact attempt; no reply recorded.</t>
        </is>
      </c>
      <c r="G3" s="2" t="inlineStr">
        <is>
          <t>Fictional Dispatcher 01</t>
        </is>
      </c>
      <c r="H3" s="9">
        <f>IF(COUNTA(A3:G3)=0,"",IF(AND(A3&lt;&gt;"",COUNTIF($A$2:$A$301,A3)&gt;1),"Duplicate Event ID",IF(AND(B3&lt;&gt;"",COUNTIF($I$2:$I$101,B3)=0),"Missing Gap ID",IF(AND(B3&lt;&gt;"",COUNTIF($I$2:$I$101,B3)&gt;1),"Ambiguous Gap ID",IF(OR(A3="",B3="",C3="",D3="",E3="",F3="",G3="",Controls!$B$2=""),"Incomplete",IF(OR(NOT(ISNUMBER(C3)),NOT(ISNUMBER(Controls!$B$2))),"Check timestamp",IF(OR(C3&lt;=0,C3&gt;=2958466,C3&gt;Controls!$B$2),"Check timestamp",IF(AND(D3&lt;&gt;"Missed arrival noted",D3&lt;&gt;"Contact attempt",D3&lt;&gt;"Interim coverage confirmed",D3&lt;&gt;"Coverage restored",D3&lt;&gt;"Coverage ended"),"Check event type","OK"))))))))</f>
        <v/>
      </c>
      <c r="I3" s="9">
        <f>IF('Response Log'!A3="","",'Response Log'!A3)</f>
        <v/>
      </c>
    </row>
    <row r="4" ht="44" customHeight="1">
      <c r="A4" s="2" t="inlineStr">
        <is>
          <t>FIC-E03</t>
        </is>
      </c>
      <c r="B4" s="2" t="inlineStr">
        <is>
          <t>FIC-G02</t>
        </is>
      </c>
      <c r="C4" s="3" t="n">
        <v>46294.38333333333</v>
      </c>
      <c r="D4" s="2" t="inlineStr">
        <is>
          <t>Contact attempt</t>
        </is>
      </c>
      <c r="E4" s="2" t="inlineStr">
        <is>
          <t>Fictional Interim Guard 02</t>
        </is>
      </c>
      <c r="F4" s="2" t="inlineStr">
        <is>
          <t>Fictional sample: contacted interim guard; arrival not yet confirmed.</t>
        </is>
      </c>
      <c r="G4" s="2" t="inlineStr">
        <is>
          <t>Fictional Dispatcher 01</t>
        </is>
      </c>
      <c r="H4" s="6">
        <f>IF(COUNTA(A4:G4)=0,"",IF(AND(A4&lt;&gt;"",COUNTIF($A$2:$A$301,A4)&gt;1),"Duplicate Event ID",IF(AND(B4&lt;&gt;"",COUNTIF($I$2:$I$101,B4)=0),"Missing Gap ID",IF(AND(B4&lt;&gt;"",COUNTIF($I$2:$I$101,B4)&gt;1),"Ambiguous Gap ID",IF(OR(A4="",B4="",C4="",D4="",E4="",F4="",G4="",Controls!$B$2=""),"Incomplete",IF(OR(NOT(ISNUMBER(C4)),NOT(ISNUMBER(Controls!$B$2))),"Check timestamp",IF(OR(C4&lt;=0,C4&gt;=2958466,C4&gt;Controls!$B$2),"Check timestamp",IF(AND(D4&lt;&gt;"Missed arrival noted",D4&lt;&gt;"Contact attempt",D4&lt;&gt;"Interim coverage confirmed",D4&lt;&gt;"Coverage restored",D4&lt;&gt;"Coverage ended"),"Check event type","OK"))))))))</f>
        <v/>
      </c>
      <c r="I4" s="6">
        <f>IF('Response Log'!A4="","",'Response Log'!A4)</f>
        <v/>
      </c>
    </row>
    <row r="5" ht="44" customHeight="1">
      <c r="A5" s="2" t="inlineStr">
        <is>
          <t>FIC-E04</t>
        </is>
      </c>
      <c r="B5" s="2" t="inlineStr">
        <is>
          <t>FIC-G02</t>
        </is>
      </c>
      <c r="C5" s="3" t="n">
        <v>46294.39583333334</v>
      </c>
      <c r="D5" s="2" t="inlineStr">
        <is>
          <t>Interim coverage confirmed</t>
        </is>
      </c>
      <c r="E5" s="2" t="inlineStr">
        <is>
          <t>Fictional Interim Guard 02</t>
        </is>
      </c>
      <c r="F5" s="2" t="inlineStr">
        <is>
          <t>Fictional sample: actual interim arrival confirmed; corresponding gap record closed.</t>
        </is>
      </c>
      <c r="G5" s="2" t="inlineStr">
        <is>
          <t>Fictional Dispatcher 01</t>
        </is>
      </c>
      <c r="H5" s="9">
        <f>IF(COUNTA(A5:G5)=0,"",IF(AND(A5&lt;&gt;"",COUNTIF($A$2:$A$301,A5)&gt;1),"Duplicate Event ID",IF(AND(B5&lt;&gt;"",COUNTIF($I$2:$I$101,B5)=0),"Missing Gap ID",IF(AND(B5&lt;&gt;"",COUNTIF($I$2:$I$101,B5)&gt;1),"Ambiguous Gap ID",IF(OR(A5="",B5="",C5="",D5="",E5="",F5="",G5="",Controls!$B$2=""),"Incomplete",IF(OR(NOT(ISNUMBER(C5)),NOT(ISNUMBER(Controls!$B$2))),"Check timestamp",IF(OR(C5&lt;=0,C5&gt;=2958466,C5&gt;Controls!$B$2),"Check timestamp",IF(AND(D5&lt;&gt;"Missed arrival noted",D5&lt;&gt;"Contact attempt",D5&lt;&gt;"Interim coverage confirmed",D5&lt;&gt;"Coverage restored",D5&lt;&gt;"Coverage ended"),"Check event type","OK"))))))))</f>
        <v/>
      </c>
      <c r="I5" s="9">
        <f>IF('Response Log'!A5="","",'Response Log'!A5)</f>
        <v/>
      </c>
    </row>
    <row r="6" ht="44" customHeight="1">
      <c r="A6" s="2" t="n"/>
      <c r="B6" s="2" t="n"/>
      <c r="C6" s="3" t="n"/>
      <c r="D6" s="2" t="n"/>
      <c r="E6" s="2" t="n"/>
      <c r="F6" s="2" t="n"/>
      <c r="G6" s="2" t="n"/>
      <c r="H6" s="6">
        <f>IF(COUNTA(A6:G6)=0,"",IF(AND(A6&lt;&gt;"",COUNTIF($A$2:$A$301,A6)&gt;1),"Duplicate Event ID",IF(AND(B6&lt;&gt;"",COUNTIF($I$2:$I$101,B6)=0),"Missing Gap ID",IF(AND(B6&lt;&gt;"",COUNTIF($I$2:$I$101,B6)&gt;1),"Ambiguous Gap ID",IF(OR(A6="",B6="",C6="",D6="",E6="",F6="",G6="",Controls!$B$2=""),"Incomplete",IF(OR(NOT(ISNUMBER(C6)),NOT(ISNUMBER(Controls!$B$2))),"Check timestamp",IF(OR(C6&lt;=0,C6&gt;=2958466,C6&gt;Controls!$B$2),"Check timestamp",IF(AND(D6&lt;&gt;"Missed arrival noted",D6&lt;&gt;"Contact attempt",D6&lt;&gt;"Interim coverage confirmed",D6&lt;&gt;"Coverage restored",D6&lt;&gt;"Coverage ended"),"Check event type","OK"))))))))</f>
        <v/>
      </c>
      <c r="I6" s="6">
        <f>IF('Response Log'!A6="","",'Response Log'!A6)</f>
        <v/>
      </c>
    </row>
    <row r="7" ht="44" customHeight="1">
      <c r="A7" s="2" t="n"/>
      <c r="B7" s="2" t="n"/>
      <c r="C7" s="3" t="n"/>
      <c r="D7" s="2" t="n"/>
      <c r="E7" s="2" t="n"/>
      <c r="F7" s="2" t="n"/>
      <c r="G7" s="2" t="n"/>
      <c r="H7" s="9">
        <f>IF(COUNTA(A7:G7)=0,"",IF(AND(A7&lt;&gt;"",COUNTIF($A$2:$A$301,A7)&gt;1),"Duplicate Event ID",IF(AND(B7&lt;&gt;"",COUNTIF($I$2:$I$101,B7)=0),"Missing Gap ID",IF(AND(B7&lt;&gt;"",COUNTIF($I$2:$I$101,B7)&gt;1),"Ambiguous Gap ID",IF(OR(A7="",B7="",C7="",D7="",E7="",F7="",G7="",Controls!$B$2=""),"Incomplete",IF(OR(NOT(ISNUMBER(C7)),NOT(ISNUMBER(Controls!$B$2))),"Check timestamp",IF(OR(C7&lt;=0,C7&gt;=2958466,C7&gt;Controls!$B$2),"Check timestamp",IF(AND(D7&lt;&gt;"Missed arrival noted",D7&lt;&gt;"Contact attempt",D7&lt;&gt;"Interim coverage confirmed",D7&lt;&gt;"Coverage restored",D7&lt;&gt;"Coverage ended"),"Check event type","OK"))))))))</f>
        <v/>
      </c>
      <c r="I7" s="9">
        <f>IF('Response Log'!A7="","",'Response Log'!A7)</f>
        <v/>
      </c>
    </row>
    <row r="8" ht="44" customHeight="1">
      <c r="A8" s="2" t="n"/>
      <c r="B8" s="2" t="n"/>
      <c r="C8" s="3" t="n"/>
      <c r="D8" s="2" t="n"/>
      <c r="E8" s="2" t="n"/>
      <c r="F8" s="2" t="n"/>
      <c r="G8" s="2" t="n"/>
      <c r="H8" s="6">
        <f>IF(COUNTA(A8:G8)=0,"",IF(AND(A8&lt;&gt;"",COUNTIF($A$2:$A$301,A8)&gt;1),"Duplicate Event ID",IF(AND(B8&lt;&gt;"",COUNTIF($I$2:$I$101,B8)=0),"Missing Gap ID",IF(AND(B8&lt;&gt;"",COUNTIF($I$2:$I$101,B8)&gt;1),"Ambiguous Gap ID",IF(OR(A8="",B8="",C8="",D8="",E8="",F8="",G8="",Controls!$B$2=""),"Incomplete",IF(OR(NOT(ISNUMBER(C8)),NOT(ISNUMBER(Controls!$B$2))),"Check timestamp",IF(OR(C8&lt;=0,C8&gt;=2958466,C8&gt;Controls!$B$2),"Check timestamp",IF(AND(D8&lt;&gt;"Missed arrival noted",D8&lt;&gt;"Contact attempt",D8&lt;&gt;"Interim coverage confirmed",D8&lt;&gt;"Coverage restored",D8&lt;&gt;"Coverage ended"),"Check event type","OK"))))))))</f>
        <v/>
      </c>
      <c r="I8" s="6">
        <f>IF('Response Log'!A8="","",'Response Log'!A8)</f>
        <v/>
      </c>
    </row>
    <row r="9" ht="44" customHeight="1">
      <c r="A9" s="2" t="n"/>
      <c r="B9" s="2" t="n"/>
      <c r="C9" s="3" t="n"/>
      <c r="D9" s="2" t="n"/>
      <c r="E9" s="2" t="n"/>
      <c r="F9" s="2" t="n"/>
      <c r="G9" s="2" t="n"/>
      <c r="H9" s="9">
        <f>IF(COUNTA(A9:G9)=0,"",IF(AND(A9&lt;&gt;"",COUNTIF($A$2:$A$301,A9)&gt;1),"Duplicate Event ID",IF(AND(B9&lt;&gt;"",COUNTIF($I$2:$I$101,B9)=0),"Missing Gap ID",IF(AND(B9&lt;&gt;"",COUNTIF($I$2:$I$101,B9)&gt;1),"Ambiguous Gap ID",IF(OR(A9="",B9="",C9="",D9="",E9="",F9="",G9="",Controls!$B$2=""),"Incomplete",IF(OR(NOT(ISNUMBER(C9)),NOT(ISNUMBER(Controls!$B$2))),"Check timestamp",IF(OR(C9&lt;=0,C9&gt;=2958466,C9&gt;Controls!$B$2),"Check timestamp",IF(AND(D9&lt;&gt;"Missed arrival noted",D9&lt;&gt;"Contact attempt",D9&lt;&gt;"Interim coverage confirmed",D9&lt;&gt;"Coverage restored",D9&lt;&gt;"Coverage ended"),"Check event type","OK"))))))))</f>
        <v/>
      </c>
      <c r="I9" s="9">
        <f>IF('Response Log'!A9="","",'Response Log'!A9)</f>
        <v/>
      </c>
    </row>
    <row r="10" ht="44" customHeight="1">
      <c r="A10" s="2" t="n"/>
      <c r="B10" s="2" t="n"/>
      <c r="C10" s="3" t="n"/>
      <c r="D10" s="2" t="n"/>
      <c r="E10" s="2" t="n"/>
      <c r="F10" s="2" t="n"/>
      <c r="G10" s="2" t="n"/>
      <c r="H10" s="6">
        <f>IF(COUNTA(A10:G10)=0,"",IF(AND(A10&lt;&gt;"",COUNTIF($A$2:$A$301,A10)&gt;1),"Duplicate Event ID",IF(AND(B10&lt;&gt;"",COUNTIF($I$2:$I$101,B10)=0),"Missing Gap ID",IF(AND(B10&lt;&gt;"",COUNTIF($I$2:$I$101,B10)&gt;1),"Ambiguous Gap ID",IF(OR(A10="",B10="",C10="",D10="",E10="",F10="",G10="",Controls!$B$2=""),"Incomplete",IF(OR(NOT(ISNUMBER(C10)),NOT(ISNUMBER(Controls!$B$2))),"Check timestamp",IF(OR(C10&lt;=0,C10&gt;=2958466,C10&gt;Controls!$B$2),"Check timestamp",IF(AND(D10&lt;&gt;"Missed arrival noted",D10&lt;&gt;"Contact attempt",D10&lt;&gt;"Interim coverage confirmed",D10&lt;&gt;"Coverage restored",D10&lt;&gt;"Coverage ended"),"Check event type","OK"))))))))</f>
        <v/>
      </c>
      <c r="I10" s="6">
        <f>IF('Response Log'!A10="","",'Response Log'!A10)</f>
        <v/>
      </c>
    </row>
    <row r="11" ht="44" customHeight="1">
      <c r="A11" s="2" t="n"/>
      <c r="B11" s="2" t="n"/>
      <c r="C11" s="3" t="n"/>
      <c r="D11" s="2" t="n"/>
      <c r="E11" s="2" t="n"/>
      <c r="F11" s="2" t="n"/>
      <c r="G11" s="2" t="n"/>
      <c r="H11" s="9">
        <f>IF(COUNTA(A11:G11)=0,"",IF(AND(A11&lt;&gt;"",COUNTIF($A$2:$A$301,A11)&gt;1),"Duplicate Event ID",IF(AND(B11&lt;&gt;"",COUNTIF($I$2:$I$101,B11)=0),"Missing Gap ID",IF(AND(B11&lt;&gt;"",COUNTIF($I$2:$I$101,B11)&gt;1),"Ambiguous Gap ID",IF(OR(A11="",B11="",C11="",D11="",E11="",F11="",G11="",Controls!$B$2=""),"Incomplete",IF(OR(NOT(ISNUMBER(C11)),NOT(ISNUMBER(Controls!$B$2))),"Check timestamp",IF(OR(C11&lt;=0,C11&gt;=2958466,C11&gt;Controls!$B$2),"Check timestamp",IF(AND(D11&lt;&gt;"Missed arrival noted",D11&lt;&gt;"Contact attempt",D11&lt;&gt;"Interim coverage confirmed",D11&lt;&gt;"Coverage restored",D11&lt;&gt;"Coverage ended"),"Check event type","OK"))))))))</f>
        <v/>
      </c>
      <c r="I11" s="9">
        <f>IF('Response Log'!A11="","",'Response Log'!A11)</f>
        <v/>
      </c>
    </row>
    <row r="12" ht="44" customHeight="1">
      <c r="A12" s="2" t="n"/>
      <c r="B12" s="2" t="n"/>
      <c r="C12" s="3" t="n"/>
      <c r="D12" s="2" t="n"/>
      <c r="E12" s="2" t="n"/>
      <c r="F12" s="2" t="n"/>
      <c r="G12" s="2" t="n"/>
      <c r="H12" s="6">
        <f>IF(COUNTA(A12:G12)=0,"",IF(AND(A12&lt;&gt;"",COUNTIF($A$2:$A$301,A12)&gt;1),"Duplicate Event ID",IF(AND(B12&lt;&gt;"",COUNTIF($I$2:$I$101,B12)=0),"Missing Gap ID",IF(AND(B12&lt;&gt;"",COUNTIF($I$2:$I$101,B12)&gt;1),"Ambiguous Gap ID",IF(OR(A12="",B12="",C12="",D12="",E12="",F12="",G12="",Controls!$B$2=""),"Incomplete",IF(OR(NOT(ISNUMBER(C12)),NOT(ISNUMBER(Controls!$B$2))),"Check timestamp",IF(OR(C12&lt;=0,C12&gt;=2958466,C12&gt;Controls!$B$2),"Check timestamp",IF(AND(D12&lt;&gt;"Missed arrival noted",D12&lt;&gt;"Contact attempt",D12&lt;&gt;"Interim coverage confirmed",D12&lt;&gt;"Coverage restored",D12&lt;&gt;"Coverage ended"),"Check event type","OK"))))))))</f>
        <v/>
      </c>
      <c r="I12" s="6">
        <f>IF('Response Log'!A12="","",'Response Log'!A12)</f>
        <v/>
      </c>
    </row>
    <row r="13" ht="44" customHeight="1">
      <c r="A13" s="2" t="n"/>
      <c r="B13" s="2" t="n"/>
      <c r="C13" s="3" t="n"/>
      <c r="D13" s="2" t="n"/>
      <c r="E13" s="2" t="n"/>
      <c r="F13" s="2" t="n"/>
      <c r="G13" s="2" t="n"/>
      <c r="H13" s="9">
        <f>IF(COUNTA(A13:G13)=0,"",IF(AND(A13&lt;&gt;"",COUNTIF($A$2:$A$301,A13)&gt;1),"Duplicate Event ID",IF(AND(B13&lt;&gt;"",COUNTIF($I$2:$I$101,B13)=0),"Missing Gap ID",IF(AND(B13&lt;&gt;"",COUNTIF($I$2:$I$101,B13)&gt;1),"Ambiguous Gap ID",IF(OR(A13="",B13="",C13="",D13="",E13="",F13="",G13="",Controls!$B$2=""),"Incomplete",IF(OR(NOT(ISNUMBER(C13)),NOT(ISNUMBER(Controls!$B$2))),"Check timestamp",IF(OR(C13&lt;=0,C13&gt;=2958466,C13&gt;Controls!$B$2),"Check timestamp",IF(AND(D13&lt;&gt;"Missed arrival noted",D13&lt;&gt;"Contact attempt",D13&lt;&gt;"Interim coverage confirmed",D13&lt;&gt;"Coverage restored",D13&lt;&gt;"Coverage ended"),"Check event type","OK"))))))))</f>
        <v/>
      </c>
      <c r="I13" s="9">
        <f>IF('Response Log'!A13="","",'Response Log'!A13)</f>
        <v/>
      </c>
    </row>
    <row r="14" ht="44" customHeight="1">
      <c r="A14" s="2" t="n"/>
      <c r="B14" s="2" t="n"/>
      <c r="C14" s="3" t="n"/>
      <c r="D14" s="2" t="n"/>
      <c r="E14" s="2" t="n"/>
      <c r="F14" s="2" t="n"/>
      <c r="G14" s="2" t="n"/>
      <c r="H14" s="6">
        <f>IF(COUNTA(A14:G14)=0,"",IF(AND(A14&lt;&gt;"",COUNTIF($A$2:$A$301,A14)&gt;1),"Duplicate Event ID",IF(AND(B14&lt;&gt;"",COUNTIF($I$2:$I$101,B14)=0),"Missing Gap ID",IF(AND(B14&lt;&gt;"",COUNTIF($I$2:$I$101,B14)&gt;1),"Ambiguous Gap ID",IF(OR(A14="",B14="",C14="",D14="",E14="",F14="",G14="",Controls!$B$2=""),"Incomplete",IF(OR(NOT(ISNUMBER(C14)),NOT(ISNUMBER(Controls!$B$2))),"Check timestamp",IF(OR(C14&lt;=0,C14&gt;=2958466,C14&gt;Controls!$B$2),"Check timestamp",IF(AND(D14&lt;&gt;"Missed arrival noted",D14&lt;&gt;"Contact attempt",D14&lt;&gt;"Interim coverage confirmed",D14&lt;&gt;"Coverage restored",D14&lt;&gt;"Coverage ended"),"Check event type","OK"))))))))</f>
        <v/>
      </c>
      <c r="I14" s="6">
        <f>IF('Response Log'!A14="","",'Response Log'!A14)</f>
        <v/>
      </c>
    </row>
    <row r="15" ht="44" customHeight="1">
      <c r="A15" s="2" t="n"/>
      <c r="B15" s="2" t="n"/>
      <c r="C15" s="3" t="n"/>
      <c r="D15" s="2" t="n"/>
      <c r="E15" s="2" t="n"/>
      <c r="F15" s="2" t="n"/>
      <c r="G15" s="2" t="n"/>
      <c r="H15" s="9">
        <f>IF(COUNTA(A15:G15)=0,"",IF(AND(A15&lt;&gt;"",COUNTIF($A$2:$A$301,A15)&gt;1),"Duplicate Event ID",IF(AND(B15&lt;&gt;"",COUNTIF($I$2:$I$101,B15)=0),"Missing Gap ID",IF(AND(B15&lt;&gt;"",COUNTIF($I$2:$I$101,B15)&gt;1),"Ambiguous Gap ID",IF(OR(A15="",B15="",C15="",D15="",E15="",F15="",G15="",Controls!$B$2=""),"Incomplete",IF(OR(NOT(ISNUMBER(C15)),NOT(ISNUMBER(Controls!$B$2))),"Check timestamp",IF(OR(C15&lt;=0,C15&gt;=2958466,C15&gt;Controls!$B$2),"Check timestamp",IF(AND(D15&lt;&gt;"Missed arrival noted",D15&lt;&gt;"Contact attempt",D15&lt;&gt;"Interim coverage confirmed",D15&lt;&gt;"Coverage restored",D15&lt;&gt;"Coverage ended"),"Check event type","OK"))))))))</f>
        <v/>
      </c>
      <c r="I15" s="9">
        <f>IF('Response Log'!A15="","",'Response Log'!A15)</f>
        <v/>
      </c>
    </row>
    <row r="16" ht="44" customHeight="1">
      <c r="A16" s="2" t="n"/>
      <c r="B16" s="2" t="n"/>
      <c r="C16" s="3" t="n"/>
      <c r="D16" s="2" t="n"/>
      <c r="E16" s="2" t="n"/>
      <c r="F16" s="2" t="n"/>
      <c r="G16" s="2" t="n"/>
      <c r="H16" s="6">
        <f>IF(COUNTA(A16:G16)=0,"",IF(AND(A16&lt;&gt;"",COUNTIF($A$2:$A$301,A16)&gt;1),"Duplicate Event ID",IF(AND(B16&lt;&gt;"",COUNTIF($I$2:$I$101,B16)=0),"Missing Gap ID",IF(AND(B16&lt;&gt;"",COUNTIF($I$2:$I$101,B16)&gt;1),"Ambiguous Gap ID",IF(OR(A16="",B16="",C16="",D16="",E16="",F16="",G16="",Controls!$B$2=""),"Incomplete",IF(OR(NOT(ISNUMBER(C16)),NOT(ISNUMBER(Controls!$B$2))),"Check timestamp",IF(OR(C16&lt;=0,C16&gt;=2958466,C16&gt;Controls!$B$2),"Check timestamp",IF(AND(D16&lt;&gt;"Missed arrival noted",D16&lt;&gt;"Contact attempt",D16&lt;&gt;"Interim coverage confirmed",D16&lt;&gt;"Coverage restored",D16&lt;&gt;"Coverage ended"),"Check event type","OK"))))))))</f>
        <v/>
      </c>
      <c r="I16" s="6">
        <f>IF('Response Log'!A16="","",'Response Log'!A16)</f>
        <v/>
      </c>
    </row>
    <row r="17" ht="44" customHeight="1">
      <c r="A17" s="2" t="n"/>
      <c r="B17" s="2" t="n"/>
      <c r="C17" s="3" t="n"/>
      <c r="D17" s="2" t="n"/>
      <c r="E17" s="2" t="n"/>
      <c r="F17" s="2" t="n"/>
      <c r="G17" s="2" t="n"/>
      <c r="H17" s="9">
        <f>IF(COUNTA(A17:G17)=0,"",IF(AND(A17&lt;&gt;"",COUNTIF($A$2:$A$301,A17)&gt;1),"Duplicate Event ID",IF(AND(B17&lt;&gt;"",COUNTIF($I$2:$I$101,B17)=0),"Missing Gap ID",IF(AND(B17&lt;&gt;"",COUNTIF($I$2:$I$101,B17)&gt;1),"Ambiguous Gap ID",IF(OR(A17="",B17="",C17="",D17="",E17="",F17="",G17="",Controls!$B$2=""),"Incomplete",IF(OR(NOT(ISNUMBER(C17)),NOT(ISNUMBER(Controls!$B$2))),"Check timestamp",IF(OR(C17&lt;=0,C17&gt;=2958466,C17&gt;Controls!$B$2),"Check timestamp",IF(AND(D17&lt;&gt;"Missed arrival noted",D17&lt;&gt;"Contact attempt",D17&lt;&gt;"Interim coverage confirmed",D17&lt;&gt;"Coverage restored",D17&lt;&gt;"Coverage ended"),"Check event type","OK"))))))))</f>
        <v/>
      </c>
      <c r="I17" s="9">
        <f>IF('Response Log'!A17="","",'Response Log'!A17)</f>
        <v/>
      </c>
    </row>
    <row r="18" ht="44" customHeight="1">
      <c r="A18" s="2" t="n"/>
      <c r="B18" s="2" t="n"/>
      <c r="C18" s="3" t="n"/>
      <c r="D18" s="2" t="n"/>
      <c r="E18" s="2" t="n"/>
      <c r="F18" s="2" t="n"/>
      <c r="G18" s="2" t="n"/>
      <c r="H18" s="6">
        <f>IF(COUNTA(A18:G18)=0,"",IF(AND(A18&lt;&gt;"",COUNTIF($A$2:$A$301,A18)&gt;1),"Duplicate Event ID",IF(AND(B18&lt;&gt;"",COUNTIF($I$2:$I$101,B18)=0),"Missing Gap ID",IF(AND(B18&lt;&gt;"",COUNTIF($I$2:$I$101,B18)&gt;1),"Ambiguous Gap ID",IF(OR(A18="",B18="",C18="",D18="",E18="",F18="",G18="",Controls!$B$2=""),"Incomplete",IF(OR(NOT(ISNUMBER(C18)),NOT(ISNUMBER(Controls!$B$2))),"Check timestamp",IF(OR(C18&lt;=0,C18&gt;=2958466,C18&gt;Controls!$B$2),"Check timestamp",IF(AND(D18&lt;&gt;"Missed arrival noted",D18&lt;&gt;"Contact attempt",D18&lt;&gt;"Interim coverage confirmed",D18&lt;&gt;"Coverage restored",D18&lt;&gt;"Coverage ended"),"Check event type","OK"))))))))</f>
        <v/>
      </c>
      <c r="I18" s="6">
        <f>IF('Response Log'!A18="","",'Response Log'!A18)</f>
        <v/>
      </c>
    </row>
    <row r="19" ht="44" customHeight="1">
      <c r="A19" s="2" t="n"/>
      <c r="B19" s="2" t="n"/>
      <c r="C19" s="3" t="n"/>
      <c r="D19" s="2" t="n"/>
      <c r="E19" s="2" t="n"/>
      <c r="F19" s="2" t="n"/>
      <c r="G19" s="2" t="n"/>
      <c r="H19" s="9">
        <f>IF(COUNTA(A19:G19)=0,"",IF(AND(A19&lt;&gt;"",COUNTIF($A$2:$A$301,A19)&gt;1),"Duplicate Event ID",IF(AND(B19&lt;&gt;"",COUNTIF($I$2:$I$101,B19)=0),"Missing Gap ID",IF(AND(B19&lt;&gt;"",COUNTIF($I$2:$I$101,B19)&gt;1),"Ambiguous Gap ID",IF(OR(A19="",B19="",C19="",D19="",E19="",F19="",G19="",Controls!$B$2=""),"Incomplete",IF(OR(NOT(ISNUMBER(C19)),NOT(ISNUMBER(Controls!$B$2))),"Check timestamp",IF(OR(C19&lt;=0,C19&gt;=2958466,C19&gt;Controls!$B$2),"Check timestamp",IF(AND(D19&lt;&gt;"Missed arrival noted",D19&lt;&gt;"Contact attempt",D19&lt;&gt;"Interim coverage confirmed",D19&lt;&gt;"Coverage restored",D19&lt;&gt;"Coverage ended"),"Check event type","OK"))))))))</f>
        <v/>
      </c>
      <c r="I19" s="9">
        <f>IF('Response Log'!A19="","",'Response Log'!A19)</f>
        <v/>
      </c>
    </row>
    <row r="20" ht="44" customHeight="1">
      <c r="A20" s="2" t="n"/>
      <c r="B20" s="2" t="n"/>
      <c r="C20" s="3" t="n"/>
      <c r="D20" s="2" t="n"/>
      <c r="E20" s="2" t="n"/>
      <c r="F20" s="2" t="n"/>
      <c r="G20" s="2" t="n"/>
      <c r="H20" s="6">
        <f>IF(COUNTA(A20:G20)=0,"",IF(AND(A20&lt;&gt;"",COUNTIF($A$2:$A$301,A20)&gt;1),"Duplicate Event ID",IF(AND(B20&lt;&gt;"",COUNTIF($I$2:$I$101,B20)=0),"Missing Gap ID",IF(AND(B20&lt;&gt;"",COUNTIF($I$2:$I$101,B20)&gt;1),"Ambiguous Gap ID",IF(OR(A20="",B20="",C20="",D20="",E20="",F20="",G20="",Controls!$B$2=""),"Incomplete",IF(OR(NOT(ISNUMBER(C20)),NOT(ISNUMBER(Controls!$B$2))),"Check timestamp",IF(OR(C20&lt;=0,C20&gt;=2958466,C20&gt;Controls!$B$2),"Check timestamp",IF(AND(D20&lt;&gt;"Missed arrival noted",D20&lt;&gt;"Contact attempt",D20&lt;&gt;"Interim coverage confirmed",D20&lt;&gt;"Coverage restored",D20&lt;&gt;"Coverage ended"),"Check event type","OK"))))))))</f>
        <v/>
      </c>
      <c r="I20" s="6">
        <f>IF('Response Log'!A20="","",'Response Log'!A20)</f>
        <v/>
      </c>
    </row>
    <row r="21" ht="44" customHeight="1">
      <c r="A21" s="2" t="n"/>
      <c r="B21" s="2" t="n"/>
      <c r="C21" s="3" t="n"/>
      <c r="D21" s="2" t="n"/>
      <c r="E21" s="2" t="n"/>
      <c r="F21" s="2" t="n"/>
      <c r="G21" s="2" t="n"/>
      <c r="H21" s="9">
        <f>IF(COUNTA(A21:G21)=0,"",IF(AND(A21&lt;&gt;"",COUNTIF($A$2:$A$301,A21)&gt;1),"Duplicate Event ID",IF(AND(B21&lt;&gt;"",COUNTIF($I$2:$I$101,B21)=0),"Missing Gap ID",IF(AND(B21&lt;&gt;"",COUNTIF($I$2:$I$101,B21)&gt;1),"Ambiguous Gap ID",IF(OR(A21="",B21="",C21="",D21="",E21="",F21="",G21="",Controls!$B$2=""),"Incomplete",IF(OR(NOT(ISNUMBER(C21)),NOT(ISNUMBER(Controls!$B$2))),"Check timestamp",IF(OR(C21&lt;=0,C21&gt;=2958466,C21&gt;Controls!$B$2),"Check timestamp",IF(AND(D21&lt;&gt;"Missed arrival noted",D21&lt;&gt;"Contact attempt",D21&lt;&gt;"Interim coverage confirmed",D21&lt;&gt;"Coverage restored",D21&lt;&gt;"Coverage ended"),"Check event type","OK"))))))))</f>
        <v/>
      </c>
      <c r="I21" s="9">
        <f>IF('Response Log'!A21="","",'Response Log'!A21)</f>
        <v/>
      </c>
    </row>
    <row r="22" ht="44" customHeight="1">
      <c r="A22" s="2" t="n"/>
      <c r="B22" s="2" t="n"/>
      <c r="C22" s="3" t="n"/>
      <c r="D22" s="2" t="n"/>
      <c r="E22" s="2" t="n"/>
      <c r="F22" s="2" t="n"/>
      <c r="G22" s="2" t="n"/>
      <c r="H22" s="6">
        <f>IF(COUNTA(A22:G22)=0,"",IF(AND(A22&lt;&gt;"",COUNTIF($A$2:$A$301,A22)&gt;1),"Duplicate Event ID",IF(AND(B22&lt;&gt;"",COUNTIF($I$2:$I$101,B22)=0),"Missing Gap ID",IF(AND(B22&lt;&gt;"",COUNTIF($I$2:$I$101,B22)&gt;1),"Ambiguous Gap ID",IF(OR(A22="",B22="",C22="",D22="",E22="",F22="",G22="",Controls!$B$2=""),"Incomplete",IF(OR(NOT(ISNUMBER(C22)),NOT(ISNUMBER(Controls!$B$2))),"Check timestamp",IF(OR(C22&lt;=0,C22&gt;=2958466,C22&gt;Controls!$B$2),"Check timestamp",IF(AND(D22&lt;&gt;"Missed arrival noted",D22&lt;&gt;"Contact attempt",D22&lt;&gt;"Interim coverage confirmed",D22&lt;&gt;"Coverage restored",D22&lt;&gt;"Coverage ended"),"Check event type","OK"))))))))</f>
        <v/>
      </c>
      <c r="I22" s="6">
        <f>IF('Response Log'!A22="","",'Response Log'!A22)</f>
        <v/>
      </c>
    </row>
    <row r="23" ht="44" customHeight="1">
      <c r="A23" s="2" t="n"/>
      <c r="B23" s="2" t="n"/>
      <c r="C23" s="3" t="n"/>
      <c r="D23" s="2" t="n"/>
      <c r="E23" s="2" t="n"/>
      <c r="F23" s="2" t="n"/>
      <c r="G23" s="2" t="n"/>
      <c r="H23" s="9">
        <f>IF(COUNTA(A23:G23)=0,"",IF(AND(A23&lt;&gt;"",COUNTIF($A$2:$A$301,A23)&gt;1),"Duplicate Event ID",IF(AND(B23&lt;&gt;"",COUNTIF($I$2:$I$101,B23)=0),"Missing Gap ID",IF(AND(B23&lt;&gt;"",COUNTIF($I$2:$I$101,B23)&gt;1),"Ambiguous Gap ID",IF(OR(A23="",B23="",C23="",D23="",E23="",F23="",G23="",Controls!$B$2=""),"Incomplete",IF(OR(NOT(ISNUMBER(C23)),NOT(ISNUMBER(Controls!$B$2))),"Check timestamp",IF(OR(C23&lt;=0,C23&gt;=2958466,C23&gt;Controls!$B$2),"Check timestamp",IF(AND(D23&lt;&gt;"Missed arrival noted",D23&lt;&gt;"Contact attempt",D23&lt;&gt;"Interim coverage confirmed",D23&lt;&gt;"Coverage restored",D23&lt;&gt;"Coverage ended"),"Check event type","OK"))))))))</f>
        <v/>
      </c>
      <c r="I23" s="9">
        <f>IF('Response Log'!A23="","",'Response Log'!A23)</f>
        <v/>
      </c>
    </row>
    <row r="24" ht="44" customHeight="1">
      <c r="A24" s="2" t="n"/>
      <c r="B24" s="2" t="n"/>
      <c r="C24" s="3" t="n"/>
      <c r="D24" s="2" t="n"/>
      <c r="E24" s="2" t="n"/>
      <c r="F24" s="2" t="n"/>
      <c r="G24" s="2" t="n"/>
      <c r="H24" s="6">
        <f>IF(COUNTA(A24:G24)=0,"",IF(AND(A24&lt;&gt;"",COUNTIF($A$2:$A$301,A24)&gt;1),"Duplicate Event ID",IF(AND(B24&lt;&gt;"",COUNTIF($I$2:$I$101,B24)=0),"Missing Gap ID",IF(AND(B24&lt;&gt;"",COUNTIF($I$2:$I$101,B24)&gt;1),"Ambiguous Gap ID",IF(OR(A24="",B24="",C24="",D24="",E24="",F24="",G24="",Controls!$B$2=""),"Incomplete",IF(OR(NOT(ISNUMBER(C24)),NOT(ISNUMBER(Controls!$B$2))),"Check timestamp",IF(OR(C24&lt;=0,C24&gt;=2958466,C24&gt;Controls!$B$2),"Check timestamp",IF(AND(D24&lt;&gt;"Missed arrival noted",D24&lt;&gt;"Contact attempt",D24&lt;&gt;"Interim coverage confirmed",D24&lt;&gt;"Coverage restored",D24&lt;&gt;"Coverage ended"),"Check event type","OK"))))))))</f>
        <v/>
      </c>
      <c r="I24" s="6">
        <f>IF('Response Log'!A24="","",'Response Log'!A24)</f>
        <v/>
      </c>
    </row>
    <row r="25" ht="44" customHeight="1">
      <c r="A25" s="2" t="n"/>
      <c r="B25" s="2" t="n"/>
      <c r="C25" s="3" t="n"/>
      <c r="D25" s="2" t="n"/>
      <c r="E25" s="2" t="n"/>
      <c r="F25" s="2" t="n"/>
      <c r="G25" s="2" t="n"/>
      <c r="H25" s="9">
        <f>IF(COUNTA(A25:G25)=0,"",IF(AND(A25&lt;&gt;"",COUNTIF($A$2:$A$301,A25)&gt;1),"Duplicate Event ID",IF(AND(B25&lt;&gt;"",COUNTIF($I$2:$I$101,B25)=0),"Missing Gap ID",IF(AND(B25&lt;&gt;"",COUNTIF($I$2:$I$101,B25)&gt;1),"Ambiguous Gap ID",IF(OR(A25="",B25="",C25="",D25="",E25="",F25="",G25="",Controls!$B$2=""),"Incomplete",IF(OR(NOT(ISNUMBER(C25)),NOT(ISNUMBER(Controls!$B$2))),"Check timestamp",IF(OR(C25&lt;=0,C25&gt;=2958466,C25&gt;Controls!$B$2),"Check timestamp",IF(AND(D25&lt;&gt;"Missed arrival noted",D25&lt;&gt;"Contact attempt",D25&lt;&gt;"Interim coverage confirmed",D25&lt;&gt;"Coverage restored",D25&lt;&gt;"Coverage ended"),"Check event type","OK"))))))))</f>
        <v/>
      </c>
      <c r="I25" s="9">
        <f>IF('Response Log'!A25="","",'Response Log'!A25)</f>
        <v/>
      </c>
    </row>
    <row r="26" ht="44" customHeight="1">
      <c r="A26" s="2" t="n"/>
      <c r="B26" s="2" t="n"/>
      <c r="C26" s="3" t="n"/>
      <c r="D26" s="2" t="n"/>
      <c r="E26" s="2" t="n"/>
      <c r="F26" s="2" t="n"/>
      <c r="G26" s="2" t="n"/>
      <c r="H26" s="6">
        <f>IF(COUNTA(A26:G26)=0,"",IF(AND(A26&lt;&gt;"",COUNTIF($A$2:$A$301,A26)&gt;1),"Duplicate Event ID",IF(AND(B26&lt;&gt;"",COUNTIF($I$2:$I$101,B26)=0),"Missing Gap ID",IF(AND(B26&lt;&gt;"",COUNTIF($I$2:$I$101,B26)&gt;1),"Ambiguous Gap ID",IF(OR(A26="",B26="",C26="",D26="",E26="",F26="",G26="",Controls!$B$2=""),"Incomplete",IF(OR(NOT(ISNUMBER(C26)),NOT(ISNUMBER(Controls!$B$2))),"Check timestamp",IF(OR(C26&lt;=0,C26&gt;=2958466,C26&gt;Controls!$B$2),"Check timestamp",IF(AND(D26&lt;&gt;"Missed arrival noted",D26&lt;&gt;"Contact attempt",D26&lt;&gt;"Interim coverage confirmed",D26&lt;&gt;"Coverage restored",D26&lt;&gt;"Coverage ended"),"Check event type","OK"))))))))</f>
        <v/>
      </c>
      <c r="I26" s="6">
        <f>IF('Response Log'!A26="","",'Response Log'!A26)</f>
        <v/>
      </c>
    </row>
    <row r="27" ht="44" customHeight="1">
      <c r="A27" s="2" t="n"/>
      <c r="B27" s="2" t="n"/>
      <c r="C27" s="3" t="n"/>
      <c r="D27" s="2" t="n"/>
      <c r="E27" s="2" t="n"/>
      <c r="F27" s="2" t="n"/>
      <c r="G27" s="2" t="n"/>
      <c r="H27" s="9">
        <f>IF(COUNTA(A27:G27)=0,"",IF(AND(A27&lt;&gt;"",COUNTIF($A$2:$A$301,A27)&gt;1),"Duplicate Event ID",IF(AND(B27&lt;&gt;"",COUNTIF($I$2:$I$101,B27)=0),"Missing Gap ID",IF(AND(B27&lt;&gt;"",COUNTIF($I$2:$I$101,B27)&gt;1),"Ambiguous Gap ID",IF(OR(A27="",B27="",C27="",D27="",E27="",F27="",G27="",Controls!$B$2=""),"Incomplete",IF(OR(NOT(ISNUMBER(C27)),NOT(ISNUMBER(Controls!$B$2))),"Check timestamp",IF(OR(C27&lt;=0,C27&gt;=2958466,C27&gt;Controls!$B$2),"Check timestamp",IF(AND(D27&lt;&gt;"Missed arrival noted",D27&lt;&gt;"Contact attempt",D27&lt;&gt;"Interim coverage confirmed",D27&lt;&gt;"Coverage restored",D27&lt;&gt;"Coverage ended"),"Check event type","OK"))))))))</f>
        <v/>
      </c>
      <c r="I27" s="9">
        <f>IF('Response Log'!A27="","",'Response Log'!A27)</f>
        <v/>
      </c>
    </row>
    <row r="28" ht="44" customHeight="1">
      <c r="A28" s="2" t="n"/>
      <c r="B28" s="2" t="n"/>
      <c r="C28" s="3" t="n"/>
      <c r="D28" s="2" t="n"/>
      <c r="E28" s="2" t="n"/>
      <c r="F28" s="2" t="n"/>
      <c r="G28" s="2" t="n"/>
      <c r="H28" s="6">
        <f>IF(COUNTA(A28:G28)=0,"",IF(AND(A28&lt;&gt;"",COUNTIF($A$2:$A$301,A28)&gt;1),"Duplicate Event ID",IF(AND(B28&lt;&gt;"",COUNTIF($I$2:$I$101,B28)=0),"Missing Gap ID",IF(AND(B28&lt;&gt;"",COUNTIF($I$2:$I$101,B28)&gt;1),"Ambiguous Gap ID",IF(OR(A28="",B28="",C28="",D28="",E28="",F28="",G28="",Controls!$B$2=""),"Incomplete",IF(OR(NOT(ISNUMBER(C28)),NOT(ISNUMBER(Controls!$B$2))),"Check timestamp",IF(OR(C28&lt;=0,C28&gt;=2958466,C28&gt;Controls!$B$2),"Check timestamp",IF(AND(D28&lt;&gt;"Missed arrival noted",D28&lt;&gt;"Contact attempt",D28&lt;&gt;"Interim coverage confirmed",D28&lt;&gt;"Coverage restored",D28&lt;&gt;"Coverage ended"),"Check event type","OK"))))))))</f>
        <v/>
      </c>
      <c r="I28" s="6">
        <f>IF('Response Log'!A28="","",'Response Log'!A28)</f>
        <v/>
      </c>
    </row>
    <row r="29" ht="44" customHeight="1">
      <c r="A29" s="2" t="n"/>
      <c r="B29" s="2" t="n"/>
      <c r="C29" s="3" t="n"/>
      <c r="D29" s="2" t="n"/>
      <c r="E29" s="2" t="n"/>
      <c r="F29" s="2" t="n"/>
      <c r="G29" s="2" t="n"/>
      <c r="H29" s="9">
        <f>IF(COUNTA(A29:G29)=0,"",IF(AND(A29&lt;&gt;"",COUNTIF($A$2:$A$301,A29)&gt;1),"Duplicate Event ID",IF(AND(B29&lt;&gt;"",COUNTIF($I$2:$I$101,B29)=0),"Missing Gap ID",IF(AND(B29&lt;&gt;"",COUNTIF($I$2:$I$101,B29)&gt;1),"Ambiguous Gap ID",IF(OR(A29="",B29="",C29="",D29="",E29="",F29="",G29="",Controls!$B$2=""),"Incomplete",IF(OR(NOT(ISNUMBER(C29)),NOT(ISNUMBER(Controls!$B$2))),"Check timestamp",IF(OR(C29&lt;=0,C29&gt;=2958466,C29&gt;Controls!$B$2),"Check timestamp",IF(AND(D29&lt;&gt;"Missed arrival noted",D29&lt;&gt;"Contact attempt",D29&lt;&gt;"Interim coverage confirmed",D29&lt;&gt;"Coverage restored",D29&lt;&gt;"Coverage ended"),"Check event type","OK"))))))))</f>
        <v/>
      </c>
      <c r="I29" s="9">
        <f>IF('Response Log'!A29="","",'Response Log'!A29)</f>
        <v/>
      </c>
    </row>
    <row r="30" ht="44" customHeight="1">
      <c r="A30" s="2" t="n"/>
      <c r="B30" s="2" t="n"/>
      <c r="C30" s="3" t="n"/>
      <c r="D30" s="2" t="n"/>
      <c r="E30" s="2" t="n"/>
      <c r="F30" s="2" t="n"/>
      <c r="G30" s="2" t="n"/>
      <c r="H30" s="6">
        <f>IF(COUNTA(A30:G30)=0,"",IF(AND(A30&lt;&gt;"",COUNTIF($A$2:$A$301,A30)&gt;1),"Duplicate Event ID",IF(AND(B30&lt;&gt;"",COUNTIF($I$2:$I$101,B30)=0),"Missing Gap ID",IF(AND(B30&lt;&gt;"",COUNTIF($I$2:$I$101,B30)&gt;1),"Ambiguous Gap ID",IF(OR(A30="",B30="",C30="",D30="",E30="",F30="",G30="",Controls!$B$2=""),"Incomplete",IF(OR(NOT(ISNUMBER(C30)),NOT(ISNUMBER(Controls!$B$2))),"Check timestamp",IF(OR(C30&lt;=0,C30&gt;=2958466,C30&gt;Controls!$B$2),"Check timestamp",IF(AND(D30&lt;&gt;"Missed arrival noted",D30&lt;&gt;"Contact attempt",D30&lt;&gt;"Interim coverage confirmed",D30&lt;&gt;"Coverage restored",D30&lt;&gt;"Coverage ended"),"Check event type","OK"))))))))</f>
        <v/>
      </c>
      <c r="I30" s="6">
        <f>IF('Response Log'!A30="","",'Response Log'!A30)</f>
        <v/>
      </c>
    </row>
    <row r="31" ht="44" customHeight="1">
      <c r="A31" s="2" t="n"/>
      <c r="B31" s="2" t="n"/>
      <c r="C31" s="3" t="n"/>
      <c r="D31" s="2" t="n"/>
      <c r="E31" s="2" t="n"/>
      <c r="F31" s="2" t="n"/>
      <c r="G31" s="2" t="n"/>
      <c r="H31" s="9">
        <f>IF(COUNTA(A31:G31)=0,"",IF(AND(A31&lt;&gt;"",COUNTIF($A$2:$A$301,A31)&gt;1),"Duplicate Event ID",IF(AND(B31&lt;&gt;"",COUNTIF($I$2:$I$101,B31)=0),"Missing Gap ID",IF(AND(B31&lt;&gt;"",COUNTIF($I$2:$I$101,B31)&gt;1),"Ambiguous Gap ID",IF(OR(A31="",B31="",C31="",D31="",E31="",F31="",G31="",Controls!$B$2=""),"Incomplete",IF(OR(NOT(ISNUMBER(C31)),NOT(ISNUMBER(Controls!$B$2))),"Check timestamp",IF(OR(C31&lt;=0,C31&gt;=2958466,C31&gt;Controls!$B$2),"Check timestamp",IF(AND(D31&lt;&gt;"Missed arrival noted",D31&lt;&gt;"Contact attempt",D31&lt;&gt;"Interim coverage confirmed",D31&lt;&gt;"Coverage restored",D31&lt;&gt;"Coverage ended"),"Check event type","OK"))))))))</f>
        <v/>
      </c>
      <c r="I31" s="9">
        <f>IF('Response Log'!A31="","",'Response Log'!A31)</f>
        <v/>
      </c>
    </row>
    <row r="32" ht="44" customHeight="1">
      <c r="A32" s="2" t="n"/>
      <c r="B32" s="2" t="n"/>
      <c r="C32" s="3" t="n"/>
      <c r="D32" s="2" t="n"/>
      <c r="E32" s="2" t="n"/>
      <c r="F32" s="2" t="n"/>
      <c r="G32" s="2" t="n"/>
      <c r="H32" s="6">
        <f>IF(COUNTA(A32:G32)=0,"",IF(AND(A32&lt;&gt;"",COUNTIF($A$2:$A$301,A32)&gt;1),"Duplicate Event ID",IF(AND(B32&lt;&gt;"",COUNTIF($I$2:$I$101,B32)=0),"Missing Gap ID",IF(AND(B32&lt;&gt;"",COUNTIF($I$2:$I$101,B32)&gt;1),"Ambiguous Gap ID",IF(OR(A32="",B32="",C32="",D32="",E32="",F32="",G32="",Controls!$B$2=""),"Incomplete",IF(OR(NOT(ISNUMBER(C32)),NOT(ISNUMBER(Controls!$B$2))),"Check timestamp",IF(OR(C32&lt;=0,C32&gt;=2958466,C32&gt;Controls!$B$2),"Check timestamp",IF(AND(D32&lt;&gt;"Missed arrival noted",D32&lt;&gt;"Contact attempt",D32&lt;&gt;"Interim coverage confirmed",D32&lt;&gt;"Coverage restored",D32&lt;&gt;"Coverage ended"),"Check event type","OK"))))))))</f>
        <v/>
      </c>
      <c r="I32" s="6">
        <f>IF('Response Log'!A32="","",'Response Log'!A32)</f>
        <v/>
      </c>
    </row>
    <row r="33" ht="44" customHeight="1">
      <c r="A33" s="2" t="n"/>
      <c r="B33" s="2" t="n"/>
      <c r="C33" s="3" t="n"/>
      <c r="D33" s="2" t="n"/>
      <c r="E33" s="2" t="n"/>
      <c r="F33" s="2" t="n"/>
      <c r="G33" s="2" t="n"/>
      <c r="H33" s="9">
        <f>IF(COUNTA(A33:G33)=0,"",IF(AND(A33&lt;&gt;"",COUNTIF($A$2:$A$301,A33)&gt;1),"Duplicate Event ID",IF(AND(B33&lt;&gt;"",COUNTIF($I$2:$I$101,B33)=0),"Missing Gap ID",IF(AND(B33&lt;&gt;"",COUNTIF($I$2:$I$101,B33)&gt;1),"Ambiguous Gap ID",IF(OR(A33="",B33="",C33="",D33="",E33="",F33="",G33="",Controls!$B$2=""),"Incomplete",IF(OR(NOT(ISNUMBER(C33)),NOT(ISNUMBER(Controls!$B$2))),"Check timestamp",IF(OR(C33&lt;=0,C33&gt;=2958466,C33&gt;Controls!$B$2),"Check timestamp",IF(AND(D33&lt;&gt;"Missed arrival noted",D33&lt;&gt;"Contact attempt",D33&lt;&gt;"Interim coverage confirmed",D33&lt;&gt;"Coverage restored",D33&lt;&gt;"Coverage ended"),"Check event type","OK"))))))))</f>
        <v/>
      </c>
      <c r="I33" s="9">
        <f>IF('Response Log'!A33="","",'Response Log'!A33)</f>
        <v/>
      </c>
    </row>
    <row r="34" ht="44" customHeight="1">
      <c r="A34" s="2" t="n"/>
      <c r="B34" s="2" t="n"/>
      <c r="C34" s="3" t="n"/>
      <c r="D34" s="2" t="n"/>
      <c r="E34" s="2" t="n"/>
      <c r="F34" s="2" t="n"/>
      <c r="G34" s="2" t="n"/>
      <c r="H34" s="6">
        <f>IF(COUNTA(A34:G34)=0,"",IF(AND(A34&lt;&gt;"",COUNTIF($A$2:$A$301,A34)&gt;1),"Duplicate Event ID",IF(AND(B34&lt;&gt;"",COUNTIF($I$2:$I$101,B34)=0),"Missing Gap ID",IF(AND(B34&lt;&gt;"",COUNTIF($I$2:$I$101,B34)&gt;1),"Ambiguous Gap ID",IF(OR(A34="",B34="",C34="",D34="",E34="",F34="",G34="",Controls!$B$2=""),"Incomplete",IF(OR(NOT(ISNUMBER(C34)),NOT(ISNUMBER(Controls!$B$2))),"Check timestamp",IF(OR(C34&lt;=0,C34&gt;=2958466,C34&gt;Controls!$B$2),"Check timestamp",IF(AND(D34&lt;&gt;"Missed arrival noted",D34&lt;&gt;"Contact attempt",D34&lt;&gt;"Interim coverage confirmed",D34&lt;&gt;"Coverage restored",D34&lt;&gt;"Coverage ended"),"Check event type","OK"))))))))</f>
        <v/>
      </c>
      <c r="I34" s="6">
        <f>IF('Response Log'!A34="","",'Response Log'!A34)</f>
        <v/>
      </c>
    </row>
    <row r="35" ht="44" customHeight="1">
      <c r="A35" s="2" t="n"/>
      <c r="B35" s="2" t="n"/>
      <c r="C35" s="3" t="n"/>
      <c r="D35" s="2" t="n"/>
      <c r="E35" s="2" t="n"/>
      <c r="F35" s="2" t="n"/>
      <c r="G35" s="2" t="n"/>
      <c r="H35" s="9">
        <f>IF(COUNTA(A35:G35)=0,"",IF(AND(A35&lt;&gt;"",COUNTIF($A$2:$A$301,A35)&gt;1),"Duplicate Event ID",IF(AND(B35&lt;&gt;"",COUNTIF($I$2:$I$101,B35)=0),"Missing Gap ID",IF(AND(B35&lt;&gt;"",COUNTIF($I$2:$I$101,B35)&gt;1),"Ambiguous Gap ID",IF(OR(A35="",B35="",C35="",D35="",E35="",F35="",G35="",Controls!$B$2=""),"Incomplete",IF(OR(NOT(ISNUMBER(C35)),NOT(ISNUMBER(Controls!$B$2))),"Check timestamp",IF(OR(C35&lt;=0,C35&gt;=2958466,C35&gt;Controls!$B$2),"Check timestamp",IF(AND(D35&lt;&gt;"Missed arrival noted",D35&lt;&gt;"Contact attempt",D35&lt;&gt;"Interim coverage confirmed",D35&lt;&gt;"Coverage restored",D35&lt;&gt;"Coverage ended"),"Check event type","OK"))))))))</f>
        <v/>
      </c>
      <c r="I35" s="9">
        <f>IF('Response Log'!A35="","",'Response Log'!A35)</f>
        <v/>
      </c>
    </row>
    <row r="36" ht="44" customHeight="1">
      <c r="A36" s="2" t="n"/>
      <c r="B36" s="2" t="n"/>
      <c r="C36" s="3" t="n"/>
      <c r="D36" s="2" t="n"/>
      <c r="E36" s="2" t="n"/>
      <c r="F36" s="2" t="n"/>
      <c r="G36" s="2" t="n"/>
      <c r="H36" s="6">
        <f>IF(COUNTA(A36:G36)=0,"",IF(AND(A36&lt;&gt;"",COUNTIF($A$2:$A$301,A36)&gt;1),"Duplicate Event ID",IF(AND(B36&lt;&gt;"",COUNTIF($I$2:$I$101,B36)=0),"Missing Gap ID",IF(AND(B36&lt;&gt;"",COUNTIF($I$2:$I$101,B36)&gt;1),"Ambiguous Gap ID",IF(OR(A36="",B36="",C36="",D36="",E36="",F36="",G36="",Controls!$B$2=""),"Incomplete",IF(OR(NOT(ISNUMBER(C36)),NOT(ISNUMBER(Controls!$B$2))),"Check timestamp",IF(OR(C36&lt;=0,C36&gt;=2958466,C36&gt;Controls!$B$2),"Check timestamp",IF(AND(D36&lt;&gt;"Missed arrival noted",D36&lt;&gt;"Contact attempt",D36&lt;&gt;"Interim coverage confirmed",D36&lt;&gt;"Coverage restored",D36&lt;&gt;"Coverage ended"),"Check event type","OK"))))))))</f>
        <v/>
      </c>
      <c r="I36" s="6">
        <f>IF('Response Log'!A36="","",'Response Log'!A36)</f>
        <v/>
      </c>
    </row>
    <row r="37" ht="44" customHeight="1">
      <c r="A37" s="2" t="n"/>
      <c r="B37" s="2" t="n"/>
      <c r="C37" s="3" t="n"/>
      <c r="D37" s="2" t="n"/>
      <c r="E37" s="2" t="n"/>
      <c r="F37" s="2" t="n"/>
      <c r="G37" s="2" t="n"/>
      <c r="H37" s="9">
        <f>IF(COUNTA(A37:G37)=0,"",IF(AND(A37&lt;&gt;"",COUNTIF($A$2:$A$301,A37)&gt;1),"Duplicate Event ID",IF(AND(B37&lt;&gt;"",COUNTIF($I$2:$I$101,B37)=0),"Missing Gap ID",IF(AND(B37&lt;&gt;"",COUNTIF($I$2:$I$101,B37)&gt;1),"Ambiguous Gap ID",IF(OR(A37="",B37="",C37="",D37="",E37="",F37="",G37="",Controls!$B$2=""),"Incomplete",IF(OR(NOT(ISNUMBER(C37)),NOT(ISNUMBER(Controls!$B$2))),"Check timestamp",IF(OR(C37&lt;=0,C37&gt;=2958466,C37&gt;Controls!$B$2),"Check timestamp",IF(AND(D37&lt;&gt;"Missed arrival noted",D37&lt;&gt;"Contact attempt",D37&lt;&gt;"Interim coverage confirmed",D37&lt;&gt;"Coverage restored",D37&lt;&gt;"Coverage ended"),"Check event type","OK"))))))))</f>
        <v/>
      </c>
      <c r="I37" s="9">
        <f>IF('Response Log'!A37="","",'Response Log'!A37)</f>
        <v/>
      </c>
    </row>
    <row r="38" ht="44" customHeight="1">
      <c r="A38" s="2" t="n"/>
      <c r="B38" s="2" t="n"/>
      <c r="C38" s="3" t="n"/>
      <c r="D38" s="2" t="n"/>
      <c r="E38" s="2" t="n"/>
      <c r="F38" s="2" t="n"/>
      <c r="G38" s="2" t="n"/>
      <c r="H38" s="6">
        <f>IF(COUNTA(A38:G38)=0,"",IF(AND(A38&lt;&gt;"",COUNTIF($A$2:$A$301,A38)&gt;1),"Duplicate Event ID",IF(AND(B38&lt;&gt;"",COUNTIF($I$2:$I$101,B38)=0),"Missing Gap ID",IF(AND(B38&lt;&gt;"",COUNTIF($I$2:$I$101,B38)&gt;1),"Ambiguous Gap ID",IF(OR(A38="",B38="",C38="",D38="",E38="",F38="",G38="",Controls!$B$2=""),"Incomplete",IF(OR(NOT(ISNUMBER(C38)),NOT(ISNUMBER(Controls!$B$2))),"Check timestamp",IF(OR(C38&lt;=0,C38&gt;=2958466,C38&gt;Controls!$B$2),"Check timestamp",IF(AND(D38&lt;&gt;"Missed arrival noted",D38&lt;&gt;"Contact attempt",D38&lt;&gt;"Interim coverage confirmed",D38&lt;&gt;"Coverage restored",D38&lt;&gt;"Coverage ended"),"Check event type","OK"))))))))</f>
        <v/>
      </c>
      <c r="I38" s="6">
        <f>IF('Response Log'!A38="","",'Response Log'!A38)</f>
        <v/>
      </c>
    </row>
    <row r="39" ht="44" customHeight="1">
      <c r="A39" s="2" t="n"/>
      <c r="B39" s="2" t="n"/>
      <c r="C39" s="3" t="n"/>
      <c r="D39" s="2" t="n"/>
      <c r="E39" s="2" t="n"/>
      <c r="F39" s="2" t="n"/>
      <c r="G39" s="2" t="n"/>
      <c r="H39" s="9">
        <f>IF(COUNTA(A39:G39)=0,"",IF(AND(A39&lt;&gt;"",COUNTIF($A$2:$A$301,A39)&gt;1),"Duplicate Event ID",IF(AND(B39&lt;&gt;"",COUNTIF($I$2:$I$101,B39)=0),"Missing Gap ID",IF(AND(B39&lt;&gt;"",COUNTIF($I$2:$I$101,B39)&gt;1),"Ambiguous Gap ID",IF(OR(A39="",B39="",C39="",D39="",E39="",F39="",G39="",Controls!$B$2=""),"Incomplete",IF(OR(NOT(ISNUMBER(C39)),NOT(ISNUMBER(Controls!$B$2))),"Check timestamp",IF(OR(C39&lt;=0,C39&gt;=2958466,C39&gt;Controls!$B$2),"Check timestamp",IF(AND(D39&lt;&gt;"Missed arrival noted",D39&lt;&gt;"Contact attempt",D39&lt;&gt;"Interim coverage confirmed",D39&lt;&gt;"Coverage restored",D39&lt;&gt;"Coverage ended"),"Check event type","OK"))))))))</f>
        <v/>
      </c>
      <c r="I39" s="9">
        <f>IF('Response Log'!A39="","",'Response Log'!A39)</f>
        <v/>
      </c>
    </row>
    <row r="40" ht="44" customHeight="1">
      <c r="A40" s="2" t="n"/>
      <c r="B40" s="2" t="n"/>
      <c r="C40" s="3" t="n"/>
      <c r="D40" s="2" t="n"/>
      <c r="E40" s="2" t="n"/>
      <c r="F40" s="2" t="n"/>
      <c r="G40" s="2" t="n"/>
      <c r="H40" s="6">
        <f>IF(COUNTA(A40:G40)=0,"",IF(AND(A40&lt;&gt;"",COUNTIF($A$2:$A$301,A40)&gt;1),"Duplicate Event ID",IF(AND(B40&lt;&gt;"",COUNTIF($I$2:$I$101,B40)=0),"Missing Gap ID",IF(AND(B40&lt;&gt;"",COUNTIF($I$2:$I$101,B40)&gt;1),"Ambiguous Gap ID",IF(OR(A40="",B40="",C40="",D40="",E40="",F40="",G40="",Controls!$B$2=""),"Incomplete",IF(OR(NOT(ISNUMBER(C40)),NOT(ISNUMBER(Controls!$B$2))),"Check timestamp",IF(OR(C40&lt;=0,C40&gt;=2958466,C40&gt;Controls!$B$2),"Check timestamp",IF(AND(D40&lt;&gt;"Missed arrival noted",D40&lt;&gt;"Contact attempt",D40&lt;&gt;"Interim coverage confirmed",D40&lt;&gt;"Coverage restored",D40&lt;&gt;"Coverage ended"),"Check event type","OK"))))))))</f>
        <v/>
      </c>
      <c r="I40" s="6">
        <f>IF('Response Log'!A40="","",'Response Log'!A40)</f>
        <v/>
      </c>
    </row>
    <row r="41" ht="44" customHeight="1">
      <c r="A41" s="2" t="n"/>
      <c r="B41" s="2" t="n"/>
      <c r="C41" s="3" t="n"/>
      <c r="D41" s="2" t="n"/>
      <c r="E41" s="2" t="n"/>
      <c r="F41" s="2" t="n"/>
      <c r="G41" s="2" t="n"/>
      <c r="H41" s="9">
        <f>IF(COUNTA(A41:G41)=0,"",IF(AND(A41&lt;&gt;"",COUNTIF($A$2:$A$301,A41)&gt;1),"Duplicate Event ID",IF(AND(B41&lt;&gt;"",COUNTIF($I$2:$I$101,B41)=0),"Missing Gap ID",IF(AND(B41&lt;&gt;"",COUNTIF($I$2:$I$101,B41)&gt;1),"Ambiguous Gap ID",IF(OR(A41="",B41="",C41="",D41="",E41="",F41="",G41="",Controls!$B$2=""),"Incomplete",IF(OR(NOT(ISNUMBER(C41)),NOT(ISNUMBER(Controls!$B$2))),"Check timestamp",IF(OR(C41&lt;=0,C41&gt;=2958466,C41&gt;Controls!$B$2),"Check timestamp",IF(AND(D41&lt;&gt;"Missed arrival noted",D41&lt;&gt;"Contact attempt",D41&lt;&gt;"Interim coverage confirmed",D41&lt;&gt;"Coverage restored",D41&lt;&gt;"Coverage ended"),"Check event type","OK"))))))))</f>
        <v/>
      </c>
      <c r="I41" s="9">
        <f>IF('Response Log'!A41="","",'Response Log'!A41)</f>
        <v/>
      </c>
    </row>
    <row r="42" ht="44" customHeight="1">
      <c r="A42" s="2" t="n"/>
      <c r="B42" s="2" t="n"/>
      <c r="C42" s="3" t="n"/>
      <c r="D42" s="2" t="n"/>
      <c r="E42" s="2" t="n"/>
      <c r="F42" s="2" t="n"/>
      <c r="G42" s="2" t="n"/>
      <c r="H42" s="6">
        <f>IF(COUNTA(A42:G42)=0,"",IF(AND(A42&lt;&gt;"",COUNTIF($A$2:$A$301,A42)&gt;1),"Duplicate Event ID",IF(AND(B42&lt;&gt;"",COUNTIF($I$2:$I$101,B42)=0),"Missing Gap ID",IF(AND(B42&lt;&gt;"",COUNTIF($I$2:$I$101,B42)&gt;1),"Ambiguous Gap ID",IF(OR(A42="",B42="",C42="",D42="",E42="",F42="",G42="",Controls!$B$2=""),"Incomplete",IF(OR(NOT(ISNUMBER(C42)),NOT(ISNUMBER(Controls!$B$2))),"Check timestamp",IF(OR(C42&lt;=0,C42&gt;=2958466,C42&gt;Controls!$B$2),"Check timestamp",IF(AND(D42&lt;&gt;"Missed arrival noted",D42&lt;&gt;"Contact attempt",D42&lt;&gt;"Interim coverage confirmed",D42&lt;&gt;"Coverage restored",D42&lt;&gt;"Coverage ended"),"Check event type","OK"))))))))</f>
        <v/>
      </c>
      <c r="I42" s="6">
        <f>IF('Response Log'!A42="","",'Response Log'!A42)</f>
        <v/>
      </c>
    </row>
    <row r="43" ht="44" customHeight="1">
      <c r="A43" s="2" t="n"/>
      <c r="B43" s="2" t="n"/>
      <c r="C43" s="3" t="n"/>
      <c r="D43" s="2" t="n"/>
      <c r="E43" s="2" t="n"/>
      <c r="F43" s="2" t="n"/>
      <c r="G43" s="2" t="n"/>
      <c r="H43" s="9">
        <f>IF(COUNTA(A43:G43)=0,"",IF(AND(A43&lt;&gt;"",COUNTIF($A$2:$A$301,A43)&gt;1),"Duplicate Event ID",IF(AND(B43&lt;&gt;"",COUNTIF($I$2:$I$101,B43)=0),"Missing Gap ID",IF(AND(B43&lt;&gt;"",COUNTIF($I$2:$I$101,B43)&gt;1),"Ambiguous Gap ID",IF(OR(A43="",B43="",C43="",D43="",E43="",F43="",G43="",Controls!$B$2=""),"Incomplete",IF(OR(NOT(ISNUMBER(C43)),NOT(ISNUMBER(Controls!$B$2))),"Check timestamp",IF(OR(C43&lt;=0,C43&gt;=2958466,C43&gt;Controls!$B$2),"Check timestamp",IF(AND(D43&lt;&gt;"Missed arrival noted",D43&lt;&gt;"Contact attempt",D43&lt;&gt;"Interim coverage confirmed",D43&lt;&gt;"Coverage restored",D43&lt;&gt;"Coverage ended"),"Check event type","OK"))))))))</f>
        <v/>
      </c>
      <c r="I43" s="9">
        <f>IF('Response Log'!A43="","",'Response Log'!A43)</f>
        <v/>
      </c>
    </row>
    <row r="44" ht="44" customHeight="1">
      <c r="A44" s="2" t="n"/>
      <c r="B44" s="2" t="n"/>
      <c r="C44" s="3" t="n"/>
      <c r="D44" s="2" t="n"/>
      <c r="E44" s="2" t="n"/>
      <c r="F44" s="2" t="n"/>
      <c r="G44" s="2" t="n"/>
      <c r="H44" s="6">
        <f>IF(COUNTA(A44:G44)=0,"",IF(AND(A44&lt;&gt;"",COUNTIF($A$2:$A$301,A44)&gt;1),"Duplicate Event ID",IF(AND(B44&lt;&gt;"",COUNTIF($I$2:$I$101,B44)=0),"Missing Gap ID",IF(AND(B44&lt;&gt;"",COUNTIF($I$2:$I$101,B44)&gt;1),"Ambiguous Gap ID",IF(OR(A44="",B44="",C44="",D44="",E44="",F44="",G44="",Controls!$B$2=""),"Incomplete",IF(OR(NOT(ISNUMBER(C44)),NOT(ISNUMBER(Controls!$B$2))),"Check timestamp",IF(OR(C44&lt;=0,C44&gt;=2958466,C44&gt;Controls!$B$2),"Check timestamp",IF(AND(D44&lt;&gt;"Missed arrival noted",D44&lt;&gt;"Contact attempt",D44&lt;&gt;"Interim coverage confirmed",D44&lt;&gt;"Coverage restored",D44&lt;&gt;"Coverage ended"),"Check event type","OK"))))))))</f>
        <v/>
      </c>
      <c r="I44" s="6">
        <f>IF('Response Log'!A44="","",'Response Log'!A44)</f>
        <v/>
      </c>
    </row>
    <row r="45" ht="44" customHeight="1">
      <c r="A45" s="2" t="n"/>
      <c r="B45" s="2" t="n"/>
      <c r="C45" s="3" t="n"/>
      <c r="D45" s="2" t="n"/>
      <c r="E45" s="2" t="n"/>
      <c r="F45" s="2" t="n"/>
      <c r="G45" s="2" t="n"/>
      <c r="H45" s="9">
        <f>IF(COUNTA(A45:G45)=0,"",IF(AND(A45&lt;&gt;"",COUNTIF($A$2:$A$301,A45)&gt;1),"Duplicate Event ID",IF(AND(B45&lt;&gt;"",COUNTIF($I$2:$I$101,B45)=0),"Missing Gap ID",IF(AND(B45&lt;&gt;"",COUNTIF($I$2:$I$101,B45)&gt;1),"Ambiguous Gap ID",IF(OR(A45="",B45="",C45="",D45="",E45="",F45="",G45="",Controls!$B$2=""),"Incomplete",IF(OR(NOT(ISNUMBER(C45)),NOT(ISNUMBER(Controls!$B$2))),"Check timestamp",IF(OR(C45&lt;=0,C45&gt;=2958466,C45&gt;Controls!$B$2),"Check timestamp",IF(AND(D45&lt;&gt;"Missed arrival noted",D45&lt;&gt;"Contact attempt",D45&lt;&gt;"Interim coverage confirmed",D45&lt;&gt;"Coverage restored",D45&lt;&gt;"Coverage ended"),"Check event type","OK"))))))))</f>
        <v/>
      </c>
      <c r="I45" s="9">
        <f>IF('Response Log'!A45="","",'Response Log'!A45)</f>
        <v/>
      </c>
    </row>
    <row r="46" ht="44" customHeight="1">
      <c r="A46" s="2" t="n"/>
      <c r="B46" s="2" t="n"/>
      <c r="C46" s="3" t="n"/>
      <c r="D46" s="2" t="n"/>
      <c r="E46" s="2" t="n"/>
      <c r="F46" s="2" t="n"/>
      <c r="G46" s="2" t="n"/>
      <c r="H46" s="6">
        <f>IF(COUNTA(A46:G46)=0,"",IF(AND(A46&lt;&gt;"",COUNTIF($A$2:$A$301,A46)&gt;1),"Duplicate Event ID",IF(AND(B46&lt;&gt;"",COUNTIF($I$2:$I$101,B46)=0),"Missing Gap ID",IF(AND(B46&lt;&gt;"",COUNTIF($I$2:$I$101,B46)&gt;1),"Ambiguous Gap ID",IF(OR(A46="",B46="",C46="",D46="",E46="",F46="",G46="",Controls!$B$2=""),"Incomplete",IF(OR(NOT(ISNUMBER(C46)),NOT(ISNUMBER(Controls!$B$2))),"Check timestamp",IF(OR(C46&lt;=0,C46&gt;=2958466,C46&gt;Controls!$B$2),"Check timestamp",IF(AND(D46&lt;&gt;"Missed arrival noted",D46&lt;&gt;"Contact attempt",D46&lt;&gt;"Interim coverage confirmed",D46&lt;&gt;"Coverage restored",D46&lt;&gt;"Coverage ended"),"Check event type","OK"))))))))</f>
        <v/>
      </c>
      <c r="I46" s="6">
        <f>IF('Response Log'!A46="","",'Response Log'!A46)</f>
        <v/>
      </c>
    </row>
    <row r="47" ht="44" customHeight="1">
      <c r="A47" s="2" t="n"/>
      <c r="B47" s="2" t="n"/>
      <c r="C47" s="3" t="n"/>
      <c r="D47" s="2" t="n"/>
      <c r="E47" s="2" t="n"/>
      <c r="F47" s="2" t="n"/>
      <c r="G47" s="2" t="n"/>
      <c r="H47" s="9">
        <f>IF(COUNTA(A47:G47)=0,"",IF(AND(A47&lt;&gt;"",COUNTIF($A$2:$A$301,A47)&gt;1),"Duplicate Event ID",IF(AND(B47&lt;&gt;"",COUNTIF($I$2:$I$101,B47)=0),"Missing Gap ID",IF(AND(B47&lt;&gt;"",COUNTIF($I$2:$I$101,B47)&gt;1),"Ambiguous Gap ID",IF(OR(A47="",B47="",C47="",D47="",E47="",F47="",G47="",Controls!$B$2=""),"Incomplete",IF(OR(NOT(ISNUMBER(C47)),NOT(ISNUMBER(Controls!$B$2))),"Check timestamp",IF(OR(C47&lt;=0,C47&gt;=2958466,C47&gt;Controls!$B$2),"Check timestamp",IF(AND(D47&lt;&gt;"Missed arrival noted",D47&lt;&gt;"Contact attempt",D47&lt;&gt;"Interim coverage confirmed",D47&lt;&gt;"Coverage restored",D47&lt;&gt;"Coverage ended"),"Check event type","OK"))))))))</f>
        <v/>
      </c>
      <c r="I47" s="9">
        <f>IF('Response Log'!A47="","",'Response Log'!A47)</f>
        <v/>
      </c>
    </row>
    <row r="48" ht="44" customHeight="1">
      <c r="A48" s="2" t="n"/>
      <c r="B48" s="2" t="n"/>
      <c r="C48" s="3" t="n"/>
      <c r="D48" s="2" t="n"/>
      <c r="E48" s="2" t="n"/>
      <c r="F48" s="2" t="n"/>
      <c r="G48" s="2" t="n"/>
      <c r="H48" s="6">
        <f>IF(COUNTA(A48:G48)=0,"",IF(AND(A48&lt;&gt;"",COUNTIF($A$2:$A$301,A48)&gt;1),"Duplicate Event ID",IF(AND(B48&lt;&gt;"",COUNTIF($I$2:$I$101,B48)=0),"Missing Gap ID",IF(AND(B48&lt;&gt;"",COUNTIF($I$2:$I$101,B48)&gt;1),"Ambiguous Gap ID",IF(OR(A48="",B48="",C48="",D48="",E48="",F48="",G48="",Controls!$B$2=""),"Incomplete",IF(OR(NOT(ISNUMBER(C48)),NOT(ISNUMBER(Controls!$B$2))),"Check timestamp",IF(OR(C48&lt;=0,C48&gt;=2958466,C48&gt;Controls!$B$2),"Check timestamp",IF(AND(D48&lt;&gt;"Missed arrival noted",D48&lt;&gt;"Contact attempt",D48&lt;&gt;"Interim coverage confirmed",D48&lt;&gt;"Coverage restored",D48&lt;&gt;"Coverage ended"),"Check event type","OK"))))))))</f>
        <v/>
      </c>
      <c r="I48" s="6">
        <f>IF('Response Log'!A48="","",'Response Log'!A48)</f>
        <v/>
      </c>
    </row>
    <row r="49" ht="44" customHeight="1">
      <c r="A49" s="2" t="n"/>
      <c r="B49" s="2" t="n"/>
      <c r="C49" s="3" t="n"/>
      <c r="D49" s="2" t="n"/>
      <c r="E49" s="2" t="n"/>
      <c r="F49" s="2" t="n"/>
      <c r="G49" s="2" t="n"/>
      <c r="H49" s="9">
        <f>IF(COUNTA(A49:G49)=0,"",IF(AND(A49&lt;&gt;"",COUNTIF($A$2:$A$301,A49)&gt;1),"Duplicate Event ID",IF(AND(B49&lt;&gt;"",COUNTIF($I$2:$I$101,B49)=0),"Missing Gap ID",IF(AND(B49&lt;&gt;"",COUNTIF($I$2:$I$101,B49)&gt;1),"Ambiguous Gap ID",IF(OR(A49="",B49="",C49="",D49="",E49="",F49="",G49="",Controls!$B$2=""),"Incomplete",IF(OR(NOT(ISNUMBER(C49)),NOT(ISNUMBER(Controls!$B$2))),"Check timestamp",IF(OR(C49&lt;=0,C49&gt;=2958466,C49&gt;Controls!$B$2),"Check timestamp",IF(AND(D49&lt;&gt;"Missed arrival noted",D49&lt;&gt;"Contact attempt",D49&lt;&gt;"Interim coverage confirmed",D49&lt;&gt;"Coverage restored",D49&lt;&gt;"Coverage ended"),"Check event type","OK"))))))))</f>
        <v/>
      </c>
      <c r="I49" s="9">
        <f>IF('Response Log'!A49="","",'Response Log'!A49)</f>
        <v/>
      </c>
    </row>
    <row r="50" ht="44" customHeight="1">
      <c r="A50" s="2" t="n"/>
      <c r="B50" s="2" t="n"/>
      <c r="C50" s="3" t="n"/>
      <c r="D50" s="2" t="n"/>
      <c r="E50" s="2" t="n"/>
      <c r="F50" s="2" t="n"/>
      <c r="G50" s="2" t="n"/>
      <c r="H50" s="6">
        <f>IF(COUNTA(A50:G50)=0,"",IF(AND(A50&lt;&gt;"",COUNTIF($A$2:$A$301,A50)&gt;1),"Duplicate Event ID",IF(AND(B50&lt;&gt;"",COUNTIF($I$2:$I$101,B50)=0),"Missing Gap ID",IF(AND(B50&lt;&gt;"",COUNTIF($I$2:$I$101,B50)&gt;1),"Ambiguous Gap ID",IF(OR(A50="",B50="",C50="",D50="",E50="",F50="",G50="",Controls!$B$2=""),"Incomplete",IF(OR(NOT(ISNUMBER(C50)),NOT(ISNUMBER(Controls!$B$2))),"Check timestamp",IF(OR(C50&lt;=0,C50&gt;=2958466,C50&gt;Controls!$B$2),"Check timestamp",IF(AND(D50&lt;&gt;"Missed arrival noted",D50&lt;&gt;"Contact attempt",D50&lt;&gt;"Interim coverage confirmed",D50&lt;&gt;"Coverage restored",D50&lt;&gt;"Coverage ended"),"Check event type","OK"))))))))</f>
        <v/>
      </c>
      <c r="I50" s="6">
        <f>IF('Response Log'!A50="","",'Response Log'!A50)</f>
        <v/>
      </c>
    </row>
    <row r="51" ht="44" customHeight="1">
      <c r="A51" s="2" t="n"/>
      <c r="B51" s="2" t="n"/>
      <c r="C51" s="3" t="n"/>
      <c r="D51" s="2" t="n"/>
      <c r="E51" s="2" t="n"/>
      <c r="F51" s="2" t="n"/>
      <c r="G51" s="2" t="n"/>
      <c r="H51" s="9">
        <f>IF(COUNTA(A51:G51)=0,"",IF(AND(A51&lt;&gt;"",COUNTIF($A$2:$A$301,A51)&gt;1),"Duplicate Event ID",IF(AND(B51&lt;&gt;"",COUNTIF($I$2:$I$101,B51)=0),"Missing Gap ID",IF(AND(B51&lt;&gt;"",COUNTIF($I$2:$I$101,B51)&gt;1),"Ambiguous Gap ID",IF(OR(A51="",B51="",C51="",D51="",E51="",F51="",G51="",Controls!$B$2=""),"Incomplete",IF(OR(NOT(ISNUMBER(C51)),NOT(ISNUMBER(Controls!$B$2))),"Check timestamp",IF(OR(C51&lt;=0,C51&gt;=2958466,C51&gt;Controls!$B$2),"Check timestamp",IF(AND(D51&lt;&gt;"Missed arrival noted",D51&lt;&gt;"Contact attempt",D51&lt;&gt;"Interim coverage confirmed",D51&lt;&gt;"Coverage restored",D51&lt;&gt;"Coverage ended"),"Check event type","OK"))))))))</f>
        <v/>
      </c>
      <c r="I51" s="9">
        <f>IF('Response Log'!A51="","",'Response Log'!A51)</f>
        <v/>
      </c>
    </row>
    <row r="52" ht="44" customHeight="1">
      <c r="A52" s="2" t="n"/>
      <c r="B52" s="2" t="n"/>
      <c r="C52" s="3" t="n"/>
      <c r="D52" s="2" t="n"/>
      <c r="E52" s="2" t="n"/>
      <c r="F52" s="2" t="n"/>
      <c r="G52" s="2" t="n"/>
      <c r="H52" s="6">
        <f>IF(COUNTA(A52:G52)=0,"",IF(AND(A52&lt;&gt;"",COUNTIF($A$2:$A$301,A52)&gt;1),"Duplicate Event ID",IF(AND(B52&lt;&gt;"",COUNTIF($I$2:$I$101,B52)=0),"Missing Gap ID",IF(AND(B52&lt;&gt;"",COUNTIF($I$2:$I$101,B52)&gt;1),"Ambiguous Gap ID",IF(OR(A52="",B52="",C52="",D52="",E52="",F52="",G52="",Controls!$B$2=""),"Incomplete",IF(OR(NOT(ISNUMBER(C52)),NOT(ISNUMBER(Controls!$B$2))),"Check timestamp",IF(OR(C52&lt;=0,C52&gt;=2958466,C52&gt;Controls!$B$2),"Check timestamp",IF(AND(D52&lt;&gt;"Missed arrival noted",D52&lt;&gt;"Contact attempt",D52&lt;&gt;"Interim coverage confirmed",D52&lt;&gt;"Coverage restored",D52&lt;&gt;"Coverage ended"),"Check event type","OK"))))))))</f>
        <v/>
      </c>
      <c r="I52" s="6">
        <f>IF('Response Log'!A52="","",'Response Log'!A52)</f>
        <v/>
      </c>
    </row>
    <row r="53" ht="44" customHeight="1">
      <c r="A53" s="2" t="n"/>
      <c r="B53" s="2" t="n"/>
      <c r="C53" s="3" t="n"/>
      <c r="D53" s="2" t="n"/>
      <c r="E53" s="2" t="n"/>
      <c r="F53" s="2" t="n"/>
      <c r="G53" s="2" t="n"/>
      <c r="H53" s="9">
        <f>IF(COUNTA(A53:G53)=0,"",IF(AND(A53&lt;&gt;"",COUNTIF($A$2:$A$301,A53)&gt;1),"Duplicate Event ID",IF(AND(B53&lt;&gt;"",COUNTIF($I$2:$I$101,B53)=0),"Missing Gap ID",IF(AND(B53&lt;&gt;"",COUNTIF($I$2:$I$101,B53)&gt;1),"Ambiguous Gap ID",IF(OR(A53="",B53="",C53="",D53="",E53="",F53="",G53="",Controls!$B$2=""),"Incomplete",IF(OR(NOT(ISNUMBER(C53)),NOT(ISNUMBER(Controls!$B$2))),"Check timestamp",IF(OR(C53&lt;=0,C53&gt;=2958466,C53&gt;Controls!$B$2),"Check timestamp",IF(AND(D53&lt;&gt;"Missed arrival noted",D53&lt;&gt;"Contact attempt",D53&lt;&gt;"Interim coverage confirmed",D53&lt;&gt;"Coverage restored",D53&lt;&gt;"Coverage ended"),"Check event type","OK"))))))))</f>
        <v/>
      </c>
      <c r="I53" s="9">
        <f>IF('Response Log'!A53="","",'Response Log'!A53)</f>
        <v/>
      </c>
    </row>
    <row r="54" ht="44" customHeight="1">
      <c r="A54" s="2" t="n"/>
      <c r="B54" s="2" t="n"/>
      <c r="C54" s="3" t="n"/>
      <c r="D54" s="2" t="n"/>
      <c r="E54" s="2" t="n"/>
      <c r="F54" s="2" t="n"/>
      <c r="G54" s="2" t="n"/>
      <c r="H54" s="6">
        <f>IF(COUNTA(A54:G54)=0,"",IF(AND(A54&lt;&gt;"",COUNTIF($A$2:$A$301,A54)&gt;1),"Duplicate Event ID",IF(AND(B54&lt;&gt;"",COUNTIF($I$2:$I$101,B54)=0),"Missing Gap ID",IF(AND(B54&lt;&gt;"",COUNTIF($I$2:$I$101,B54)&gt;1),"Ambiguous Gap ID",IF(OR(A54="",B54="",C54="",D54="",E54="",F54="",G54="",Controls!$B$2=""),"Incomplete",IF(OR(NOT(ISNUMBER(C54)),NOT(ISNUMBER(Controls!$B$2))),"Check timestamp",IF(OR(C54&lt;=0,C54&gt;=2958466,C54&gt;Controls!$B$2),"Check timestamp",IF(AND(D54&lt;&gt;"Missed arrival noted",D54&lt;&gt;"Contact attempt",D54&lt;&gt;"Interim coverage confirmed",D54&lt;&gt;"Coverage restored",D54&lt;&gt;"Coverage ended"),"Check event type","OK"))))))))</f>
        <v/>
      </c>
      <c r="I54" s="6">
        <f>IF('Response Log'!A54="","",'Response Log'!A54)</f>
        <v/>
      </c>
    </row>
    <row r="55" ht="44" customHeight="1">
      <c r="A55" s="2" t="n"/>
      <c r="B55" s="2" t="n"/>
      <c r="C55" s="3" t="n"/>
      <c r="D55" s="2" t="n"/>
      <c r="E55" s="2" t="n"/>
      <c r="F55" s="2" t="n"/>
      <c r="G55" s="2" t="n"/>
      <c r="H55" s="9">
        <f>IF(COUNTA(A55:G55)=0,"",IF(AND(A55&lt;&gt;"",COUNTIF($A$2:$A$301,A55)&gt;1),"Duplicate Event ID",IF(AND(B55&lt;&gt;"",COUNTIF($I$2:$I$101,B55)=0),"Missing Gap ID",IF(AND(B55&lt;&gt;"",COUNTIF($I$2:$I$101,B55)&gt;1),"Ambiguous Gap ID",IF(OR(A55="",B55="",C55="",D55="",E55="",F55="",G55="",Controls!$B$2=""),"Incomplete",IF(OR(NOT(ISNUMBER(C55)),NOT(ISNUMBER(Controls!$B$2))),"Check timestamp",IF(OR(C55&lt;=0,C55&gt;=2958466,C55&gt;Controls!$B$2),"Check timestamp",IF(AND(D55&lt;&gt;"Missed arrival noted",D55&lt;&gt;"Contact attempt",D55&lt;&gt;"Interim coverage confirmed",D55&lt;&gt;"Coverage restored",D55&lt;&gt;"Coverage ended"),"Check event type","OK"))))))))</f>
        <v/>
      </c>
      <c r="I55" s="9">
        <f>IF('Response Log'!A55="","",'Response Log'!A55)</f>
        <v/>
      </c>
    </row>
    <row r="56" ht="44" customHeight="1">
      <c r="A56" s="2" t="n"/>
      <c r="B56" s="2" t="n"/>
      <c r="C56" s="3" t="n"/>
      <c r="D56" s="2" t="n"/>
      <c r="E56" s="2" t="n"/>
      <c r="F56" s="2" t="n"/>
      <c r="G56" s="2" t="n"/>
      <c r="H56" s="6">
        <f>IF(COUNTA(A56:G56)=0,"",IF(AND(A56&lt;&gt;"",COUNTIF($A$2:$A$301,A56)&gt;1),"Duplicate Event ID",IF(AND(B56&lt;&gt;"",COUNTIF($I$2:$I$101,B56)=0),"Missing Gap ID",IF(AND(B56&lt;&gt;"",COUNTIF($I$2:$I$101,B56)&gt;1),"Ambiguous Gap ID",IF(OR(A56="",B56="",C56="",D56="",E56="",F56="",G56="",Controls!$B$2=""),"Incomplete",IF(OR(NOT(ISNUMBER(C56)),NOT(ISNUMBER(Controls!$B$2))),"Check timestamp",IF(OR(C56&lt;=0,C56&gt;=2958466,C56&gt;Controls!$B$2),"Check timestamp",IF(AND(D56&lt;&gt;"Missed arrival noted",D56&lt;&gt;"Contact attempt",D56&lt;&gt;"Interim coverage confirmed",D56&lt;&gt;"Coverage restored",D56&lt;&gt;"Coverage ended"),"Check event type","OK"))))))))</f>
        <v/>
      </c>
      <c r="I56" s="6">
        <f>IF('Response Log'!A56="","",'Response Log'!A56)</f>
        <v/>
      </c>
    </row>
    <row r="57" ht="44" customHeight="1">
      <c r="A57" s="2" t="n"/>
      <c r="B57" s="2" t="n"/>
      <c r="C57" s="3" t="n"/>
      <c r="D57" s="2" t="n"/>
      <c r="E57" s="2" t="n"/>
      <c r="F57" s="2" t="n"/>
      <c r="G57" s="2" t="n"/>
      <c r="H57" s="9">
        <f>IF(COUNTA(A57:G57)=0,"",IF(AND(A57&lt;&gt;"",COUNTIF($A$2:$A$301,A57)&gt;1),"Duplicate Event ID",IF(AND(B57&lt;&gt;"",COUNTIF($I$2:$I$101,B57)=0),"Missing Gap ID",IF(AND(B57&lt;&gt;"",COUNTIF($I$2:$I$101,B57)&gt;1),"Ambiguous Gap ID",IF(OR(A57="",B57="",C57="",D57="",E57="",F57="",G57="",Controls!$B$2=""),"Incomplete",IF(OR(NOT(ISNUMBER(C57)),NOT(ISNUMBER(Controls!$B$2))),"Check timestamp",IF(OR(C57&lt;=0,C57&gt;=2958466,C57&gt;Controls!$B$2),"Check timestamp",IF(AND(D57&lt;&gt;"Missed arrival noted",D57&lt;&gt;"Contact attempt",D57&lt;&gt;"Interim coverage confirmed",D57&lt;&gt;"Coverage restored",D57&lt;&gt;"Coverage ended"),"Check event type","OK"))))))))</f>
        <v/>
      </c>
      <c r="I57" s="9">
        <f>IF('Response Log'!A57="","",'Response Log'!A57)</f>
        <v/>
      </c>
    </row>
    <row r="58" ht="44" customHeight="1">
      <c r="A58" s="2" t="n"/>
      <c r="B58" s="2" t="n"/>
      <c r="C58" s="3" t="n"/>
      <c r="D58" s="2" t="n"/>
      <c r="E58" s="2" t="n"/>
      <c r="F58" s="2" t="n"/>
      <c r="G58" s="2" t="n"/>
      <c r="H58" s="6">
        <f>IF(COUNTA(A58:G58)=0,"",IF(AND(A58&lt;&gt;"",COUNTIF($A$2:$A$301,A58)&gt;1),"Duplicate Event ID",IF(AND(B58&lt;&gt;"",COUNTIF($I$2:$I$101,B58)=0),"Missing Gap ID",IF(AND(B58&lt;&gt;"",COUNTIF($I$2:$I$101,B58)&gt;1),"Ambiguous Gap ID",IF(OR(A58="",B58="",C58="",D58="",E58="",F58="",G58="",Controls!$B$2=""),"Incomplete",IF(OR(NOT(ISNUMBER(C58)),NOT(ISNUMBER(Controls!$B$2))),"Check timestamp",IF(OR(C58&lt;=0,C58&gt;=2958466,C58&gt;Controls!$B$2),"Check timestamp",IF(AND(D58&lt;&gt;"Missed arrival noted",D58&lt;&gt;"Contact attempt",D58&lt;&gt;"Interim coverage confirmed",D58&lt;&gt;"Coverage restored",D58&lt;&gt;"Coverage ended"),"Check event type","OK"))))))))</f>
        <v/>
      </c>
      <c r="I58" s="6">
        <f>IF('Response Log'!A58="","",'Response Log'!A58)</f>
        <v/>
      </c>
    </row>
    <row r="59" ht="44" customHeight="1">
      <c r="A59" s="2" t="n"/>
      <c r="B59" s="2" t="n"/>
      <c r="C59" s="3" t="n"/>
      <c r="D59" s="2" t="n"/>
      <c r="E59" s="2" t="n"/>
      <c r="F59" s="2" t="n"/>
      <c r="G59" s="2" t="n"/>
      <c r="H59" s="9">
        <f>IF(COUNTA(A59:G59)=0,"",IF(AND(A59&lt;&gt;"",COUNTIF($A$2:$A$301,A59)&gt;1),"Duplicate Event ID",IF(AND(B59&lt;&gt;"",COUNTIF($I$2:$I$101,B59)=0),"Missing Gap ID",IF(AND(B59&lt;&gt;"",COUNTIF($I$2:$I$101,B59)&gt;1),"Ambiguous Gap ID",IF(OR(A59="",B59="",C59="",D59="",E59="",F59="",G59="",Controls!$B$2=""),"Incomplete",IF(OR(NOT(ISNUMBER(C59)),NOT(ISNUMBER(Controls!$B$2))),"Check timestamp",IF(OR(C59&lt;=0,C59&gt;=2958466,C59&gt;Controls!$B$2),"Check timestamp",IF(AND(D59&lt;&gt;"Missed arrival noted",D59&lt;&gt;"Contact attempt",D59&lt;&gt;"Interim coverage confirmed",D59&lt;&gt;"Coverage restored",D59&lt;&gt;"Coverage ended"),"Check event type","OK"))))))))</f>
        <v/>
      </c>
      <c r="I59" s="9">
        <f>IF('Response Log'!A59="","",'Response Log'!A59)</f>
        <v/>
      </c>
    </row>
    <row r="60" ht="44" customHeight="1">
      <c r="A60" s="2" t="n"/>
      <c r="B60" s="2" t="n"/>
      <c r="C60" s="3" t="n"/>
      <c r="D60" s="2" t="n"/>
      <c r="E60" s="2" t="n"/>
      <c r="F60" s="2" t="n"/>
      <c r="G60" s="2" t="n"/>
      <c r="H60" s="6">
        <f>IF(COUNTA(A60:G60)=0,"",IF(AND(A60&lt;&gt;"",COUNTIF($A$2:$A$301,A60)&gt;1),"Duplicate Event ID",IF(AND(B60&lt;&gt;"",COUNTIF($I$2:$I$101,B60)=0),"Missing Gap ID",IF(AND(B60&lt;&gt;"",COUNTIF($I$2:$I$101,B60)&gt;1),"Ambiguous Gap ID",IF(OR(A60="",B60="",C60="",D60="",E60="",F60="",G60="",Controls!$B$2=""),"Incomplete",IF(OR(NOT(ISNUMBER(C60)),NOT(ISNUMBER(Controls!$B$2))),"Check timestamp",IF(OR(C60&lt;=0,C60&gt;=2958466,C60&gt;Controls!$B$2),"Check timestamp",IF(AND(D60&lt;&gt;"Missed arrival noted",D60&lt;&gt;"Contact attempt",D60&lt;&gt;"Interim coverage confirmed",D60&lt;&gt;"Coverage restored",D60&lt;&gt;"Coverage ended"),"Check event type","OK"))))))))</f>
        <v/>
      </c>
      <c r="I60" s="6">
        <f>IF('Response Log'!A60="","",'Response Log'!A60)</f>
        <v/>
      </c>
    </row>
    <row r="61" ht="44" customHeight="1">
      <c r="A61" s="2" t="n"/>
      <c r="B61" s="2" t="n"/>
      <c r="C61" s="3" t="n"/>
      <c r="D61" s="2" t="n"/>
      <c r="E61" s="2" t="n"/>
      <c r="F61" s="2" t="n"/>
      <c r="G61" s="2" t="n"/>
      <c r="H61" s="9">
        <f>IF(COUNTA(A61:G61)=0,"",IF(AND(A61&lt;&gt;"",COUNTIF($A$2:$A$301,A61)&gt;1),"Duplicate Event ID",IF(AND(B61&lt;&gt;"",COUNTIF($I$2:$I$101,B61)=0),"Missing Gap ID",IF(AND(B61&lt;&gt;"",COUNTIF($I$2:$I$101,B61)&gt;1),"Ambiguous Gap ID",IF(OR(A61="",B61="",C61="",D61="",E61="",F61="",G61="",Controls!$B$2=""),"Incomplete",IF(OR(NOT(ISNUMBER(C61)),NOT(ISNUMBER(Controls!$B$2))),"Check timestamp",IF(OR(C61&lt;=0,C61&gt;=2958466,C61&gt;Controls!$B$2),"Check timestamp",IF(AND(D61&lt;&gt;"Missed arrival noted",D61&lt;&gt;"Contact attempt",D61&lt;&gt;"Interim coverage confirmed",D61&lt;&gt;"Coverage restored",D61&lt;&gt;"Coverage ended"),"Check event type","OK"))))))))</f>
        <v/>
      </c>
      <c r="I61" s="9">
        <f>IF('Response Log'!A61="","",'Response Log'!A61)</f>
        <v/>
      </c>
    </row>
    <row r="62" ht="44" customHeight="1">
      <c r="A62" s="2" t="n"/>
      <c r="B62" s="2" t="n"/>
      <c r="C62" s="3" t="n"/>
      <c r="D62" s="2" t="n"/>
      <c r="E62" s="2" t="n"/>
      <c r="F62" s="2" t="n"/>
      <c r="G62" s="2" t="n"/>
      <c r="H62" s="6">
        <f>IF(COUNTA(A62:G62)=0,"",IF(AND(A62&lt;&gt;"",COUNTIF($A$2:$A$301,A62)&gt;1),"Duplicate Event ID",IF(AND(B62&lt;&gt;"",COUNTIF($I$2:$I$101,B62)=0),"Missing Gap ID",IF(AND(B62&lt;&gt;"",COUNTIF($I$2:$I$101,B62)&gt;1),"Ambiguous Gap ID",IF(OR(A62="",B62="",C62="",D62="",E62="",F62="",G62="",Controls!$B$2=""),"Incomplete",IF(OR(NOT(ISNUMBER(C62)),NOT(ISNUMBER(Controls!$B$2))),"Check timestamp",IF(OR(C62&lt;=0,C62&gt;=2958466,C62&gt;Controls!$B$2),"Check timestamp",IF(AND(D62&lt;&gt;"Missed arrival noted",D62&lt;&gt;"Contact attempt",D62&lt;&gt;"Interim coverage confirmed",D62&lt;&gt;"Coverage restored",D62&lt;&gt;"Coverage ended"),"Check event type","OK"))))))))</f>
        <v/>
      </c>
      <c r="I62" s="6">
        <f>IF('Response Log'!A62="","",'Response Log'!A62)</f>
        <v/>
      </c>
    </row>
    <row r="63" ht="44" customHeight="1">
      <c r="A63" s="2" t="n"/>
      <c r="B63" s="2" t="n"/>
      <c r="C63" s="3" t="n"/>
      <c r="D63" s="2" t="n"/>
      <c r="E63" s="2" t="n"/>
      <c r="F63" s="2" t="n"/>
      <c r="G63" s="2" t="n"/>
      <c r="H63" s="9">
        <f>IF(COUNTA(A63:G63)=0,"",IF(AND(A63&lt;&gt;"",COUNTIF($A$2:$A$301,A63)&gt;1),"Duplicate Event ID",IF(AND(B63&lt;&gt;"",COUNTIF($I$2:$I$101,B63)=0),"Missing Gap ID",IF(AND(B63&lt;&gt;"",COUNTIF($I$2:$I$101,B63)&gt;1),"Ambiguous Gap ID",IF(OR(A63="",B63="",C63="",D63="",E63="",F63="",G63="",Controls!$B$2=""),"Incomplete",IF(OR(NOT(ISNUMBER(C63)),NOT(ISNUMBER(Controls!$B$2))),"Check timestamp",IF(OR(C63&lt;=0,C63&gt;=2958466,C63&gt;Controls!$B$2),"Check timestamp",IF(AND(D63&lt;&gt;"Missed arrival noted",D63&lt;&gt;"Contact attempt",D63&lt;&gt;"Interim coverage confirmed",D63&lt;&gt;"Coverage restored",D63&lt;&gt;"Coverage ended"),"Check event type","OK"))))))))</f>
        <v/>
      </c>
      <c r="I63" s="9">
        <f>IF('Response Log'!A63="","",'Response Log'!A63)</f>
        <v/>
      </c>
    </row>
    <row r="64" ht="44" customHeight="1">
      <c r="A64" s="2" t="n"/>
      <c r="B64" s="2" t="n"/>
      <c r="C64" s="3" t="n"/>
      <c r="D64" s="2" t="n"/>
      <c r="E64" s="2" t="n"/>
      <c r="F64" s="2" t="n"/>
      <c r="G64" s="2" t="n"/>
      <c r="H64" s="6">
        <f>IF(COUNTA(A64:G64)=0,"",IF(AND(A64&lt;&gt;"",COUNTIF($A$2:$A$301,A64)&gt;1),"Duplicate Event ID",IF(AND(B64&lt;&gt;"",COUNTIF($I$2:$I$101,B64)=0),"Missing Gap ID",IF(AND(B64&lt;&gt;"",COUNTIF($I$2:$I$101,B64)&gt;1),"Ambiguous Gap ID",IF(OR(A64="",B64="",C64="",D64="",E64="",F64="",G64="",Controls!$B$2=""),"Incomplete",IF(OR(NOT(ISNUMBER(C64)),NOT(ISNUMBER(Controls!$B$2))),"Check timestamp",IF(OR(C64&lt;=0,C64&gt;=2958466,C64&gt;Controls!$B$2),"Check timestamp",IF(AND(D64&lt;&gt;"Missed arrival noted",D64&lt;&gt;"Contact attempt",D64&lt;&gt;"Interim coverage confirmed",D64&lt;&gt;"Coverage restored",D64&lt;&gt;"Coverage ended"),"Check event type","OK"))))))))</f>
        <v/>
      </c>
      <c r="I64" s="6">
        <f>IF('Response Log'!A64="","",'Response Log'!A64)</f>
        <v/>
      </c>
    </row>
    <row r="65" ht="44" customHeight="1">
      <c r="A65" s="2" t="n"/>
      <c r="B65" s="2" t="n"/>
      <c r="C65" s="3" t="n"/>
      <c r="D65" s="2" t="n"/>
      <c r="E65" s="2" t="n"/>
      <c r="F65" s="2" t="n"/>
      <c r="G65" s="2" t="n"/>
      <c r="H65" s="9">
        <f>IF(COUNTA(A65:G65)=0,"",IF(AND(A65&lt;&gt;"",COUNTIF($A$2:$A$301,A65)&gt;1),"Duplicate Event ID",IF(AND(B65&lt;&gt;"",COUNTIF($I$2:$I$101,B65)=0),"Missing Gap ID",IF(AND(B65&lt;&gt;"",COUNTIF($I$2:$I$101,B65)&gt;1),"Ambiguous Gap ID",IF(OR(A65="",B65="",C65="",D65="",E65="",F65="",G65="",Controls!$B$2=""),"Incomplete",IF(OR(NOT(ISNUMBER(C65)),NOT(ISNUMBER(Controls!$B$2))),"Check timestamp",IF(OR(C65&lt;=0,C65&gt;=2958466,C65&gt;Controls!$B$2),"Check timestamp",IF(AND(D65&lt;&gt;"Missed arrival noted",D65&lt;&gt;"Contact attempt",D65&lt;&gt;"Interim coverage confirmed",D65&lt;&gt;"Coverage restored",D65&lt;&gt;"Coverage ended"),"Check event type","OK"))))))))</f>
        <v/>
      </c>
      <c r="I65" s="9">
        <f>IF('Response Log'!A65="","",'Response Log'!A65)</f>
        <v/>
      </c>
    </row>
    <row r="66" ht="44" customHeight="1">
      <c r="A66" s="2" t="n"/>
      <c r="B66" s="2" t="n"/>
      <c r="C66" s="3" t="n"/>
      <c r="D66" s="2" t="n"/>
      <c r="E66" s="2" t="n"/>
      <c r="F66" s="2" t="n"/>
      <c r="G66" s="2" t="n"/>
      <c r="H66" s="6">
        <f>IF(COUNTA(A66:G66)=0,"",IF(AND(A66&lt;&gt;"",COUNTIF($A$2:$A$301,A66)&gt;1),"Duplicate Event ID",IF(AND(B66&lt;&gt;"",COUNTIF($I$2:$I$101,B66)=0),"Missing Gap ID",IF(AND(B66&lt;&gt;"",COUNTIF($I$2:$I$101,B66)&gt;1),"Ambiguous Gap ID",IF(OR(A66="",B66="",C66="",D66="",E66="",F66="",G66="",Controls!$B$2=""),"Incomplete",IF(OR(NOT(ISNUMBER(C66)),NOT(ISNUMBER(Controls!$B$2))),"Check timestamp",IF(OR(C66&lt;=0,C66&gt;=2958466,C66&gt;Controls!$B$2),"Check timestamp",IF(AND(D66&lt;&gt;"Missed arrival noted",D66&lt;&gt;"Contact attempt",D66&lt;&gt;"Interim coverage confirmed",D66&lt;&gt;"Coverage restored",D66&lt;&gt;"Coverage ended"),"Check event type","OK"))))))))</f>
        <v/>
      </c>
      <c r="I66" s="6">
        <f>IF('Response Log'!A66="","",'Response Log'!A66)</f>
        <v/>
      </c>
    </row>
    <row r="67" ht="44" customHeight="1">
      <c r="A67" s="2" t="n"/>
      <c r="B67" s="2" t="n"/>
      <c r="C67" s="3" t="n"/>
      <c r="D67" s="2" t="n"/>
      <c r="E67" s="2" t="n"/>
      <c r="F67" s="2" t="n"/>
      <c r="G67" s="2" t="n"/>
      <c r="H67" s="9">
        <f>IF(COUNTA(A67:G67)=0,"",IF(AND(A67&lt;&gt;"",COUNTIF($A$2:$A$301,A67)&gt;1),"Duplicate Event ID",IF(AND(B67&lt;&gt;"",COUNTIF($I$2:$I$101,B67)=0),"Missing Gap ID",IF(AND(B67&lt;&gt;"",COUNTIF($I$2:$I$101,B67)&gt;1),"Ambiguous Gap ID",IF(OR(A67="",B67="",C67="",D67="",E67="",F67="",G67="",Controls!$B$2=""),"Incomplete",IF(OR(NOT(ISNUMBER(C67)),NOT(ISNUMBER(Controls!$B$2))),"Check timestamp",IF(OR(C67&lt;=0,C67&gt;=2958466,C67&gt;Controls!$B$2),"Check timestamp",IF(AND(D67&lt;&gt;"Missed arrival noted",D67&lt;&gt;"Contact attempt",D67&lt;&gt;"Interim coverage confirmed",D67&lt;&gt;"Coverage restored",D67&lt;&gt;"Coverage ended"),"Check event type","OK"))))))))</f>
        <v/>
      </c>
      <c r="I67" s="9">
        <f>IF('Response Log'!A67="","",'Response Log'!A67)</f>
        <v/>
      </c>
    </row>
    <row r="68" ht="44" customHeight="1">
      <c r="A68" s="2" t="n"/>
      <c r="B68" s="2" t="n"/>
      <c r="C68" s="3" t="n"/>
      <c r="D68" s="2" t="n"/>
      <c r="E68" s="2" t="n"/>
      <c r="F68" s="2" t="n"/>
      <c r="G68" s="2" t="n"/>
      <c r="H68" s="6">
        <f>IF(COUNTA(A68:G68)=0,"",IF(AND(A68&lt;&gt;"",COUNTIF($A$2:$A$301,A68)&gt;1),"Duplicate Event ID",IF(AND(B68&lt;&gt;"",COUNTIF($I$2:$I$101,B68)=0),"Missing Gap ID",IF(AND(B68&lt;&gt;"",COUNTIF($I$2:$I$101,B68)&gt;1),"Ambiguous Gap ID",IF(OR(A68="",B68="",C68="",D68="",E68="",F68="",G68="",Controls!$B$2=""),"Incomplete",IF(OR(NOT(ISNUMBER(C68)),NOT(ISNUMBER(Controls!$B$2))),"Check timestamp",IF(OR(C68&lt;=0,C68&gt;=2958466,C68&gt;Controls!$B$2),"Check timestamp",IF(AND(D68&lt;&gt;"Missed arrival noted",D68&lt;&gt;"Contact attempt",D68&lt;&gt;"Interim coverage confirmed",D68&lt;&gt;"Coverage restored",D68&lt;&gt;"Coverage ended"),"Check event type","OK"))))))))</f>
        <v/>
      </c>
      <c r="I68" s="6">
        <f>IF('Response Log'!A68="","",'Response Log'!A68)</f>
        <v/>
      </c>
    </row>
    <row r="69" ht="44" customHeight="1">
      <c r="A69" s="2" t="n"/>
      <c r="B69" s="2" t="n"/>
      <c r="C69" s="3" t="n"/>
      <c r="D69" s="2" t="n"/>
      <c r="E69" s="2" t="n"/>
      <c r="F69" s="2" t="n"/>
      <c r="G69" s="2" t="n"/>
      <c r="H69" s="9">
        <f>IF(COUNTA(A69:G69)=0,"",IF(AND(A69&lt;&gt;"",COUNTIF($A$2:$A$301,A69)&gt;1),"Duplicate Event ID",IF(AND(B69&lt;&gt;"",COUNTIF($I$2:$I$101,B69)=0),"Missing Gap ID",IF(AND(B69&lt;&gt;"",COUNTIF($I$2:$I$101,B69)&gt;1),"Ambiguous Gap ID",IF(OR(A69="",B69="",C69="",D69="",E69="",F69="",G69="",Controls!$B$2=""),"Incomplete",IF(OR(NOT(ISNUMBER(C69)),NOT(ISNUMBER(Controls!$B$2))),"Check timestamp",IF(OR(C69&lt;=0,C69&gt;=2958466,C69&gt;Controls!$B$2),"Check timestamp",IF(AND(D69&lt;&gt;"Missed arrival noted",D69&lt;&gt;"Contact attempt",D69&lt;&gt;"Interim coverage confirmed",D69&lt;&gt;"Coverage restored",D69&lt;&gt;"Coverage ended"),"Check event type","OK"))))))))</f>
        <v/>
      </c>
      <c r="I69" s="9">
        <f>IF('Response Log'!A69="","",'Response Log'!A69)</f>
        <v/>
      </c>
    </row>
    <row r="70" ht="44" customHeight="1">
      <c r="A70" s="2" t="n"/>
      <c r="B70" s="2" t="n"/>
      <c r="C70" s="3" t="n"/>
      <c r="D70" s="2" t="n"/>
      <c r="E70" s="2" t="n"/>
      <c r="F70" s="2" t="n"/>
      <c r="G70" s="2" t="n"/>
      <c r="H70" s="6">
        <f>IF(COUNTA(A70:G70)=0,"",IF(AND(A70&lt;&gt;"",COUNTIF($A$2:$A$301,A70)&gt;1),"Duplicate Event ID",IF(AND(B70&lt;&gt;"",COUNTIF($I$2:$I$101,B70)=0),"Missing Gap ID",IF(AND(B70&lt;&gt;"",COUNTIF($I$2:$I$101,B70)&gt;1),"Ambiguous Gap ID",IF(OR(A70="",B70="",C70="",D70="",E70="",F70="",G70="",Controls!$B$2=""),"Incomplete",IF(OR(NOT(ISNUMBER(C70)),NOT(ISNUMBER(Controls!$B$2))),"Check timestamp",IF(OR(C70&lt;=0,C70&gt;=2958466,C70&gt;Controls!$B$2),"Check timestamp",IF(AND(D70&lt;&gt;"Missed arrival noted",D70&lt;&gt;"Contact attempt",D70&lt;&gt;"Interim coverage confirmed",D70&lt;&gt;"Coverage restored",D70&lt;&gt;"Coverage ended"),"Check event type","OK"))))))))</f>
        <v/>
      </c>
      <c r="I70" s="6">
        <f>IF('Response Log'!A70="","",'Response Log'!A70)</f>
        <v/>
      </c>
    </row>
    <row r="71" ht="44" customHeight="1">
      <c r="A71" s="2" t="n"/>
      <c r="B71" s="2" t="n"/>
      <c r="C71" s="3" t="n"/>
      <c r="D71" s="2" t="n"/>
      <c r="E71" s="2" t="n"/>
      <c r="F71" s="2" t="n"/>
      <c r="G71" s="2" t="n"/>
      <c r="H71" s="9">
        <f>IF(COUNTA(A71:G71)=0,"",IF(AND(A71&lt;&gt;"",COUNTIF($A$2:$A$301,A71)&gt;1),"Duplicate Event ID",IF(AND(B71&lt;&gt;"",COUNTIF($I$2:$I$101,B71)=0),"Missing Gap ID",IF(AND(B71&lt;&gt;"",COUNTIF($I$2:$I$101,B71)&gt;1),"Ambiguous Gap ID",IF(OR(A71="",B71="",C71="",D71="",E71="",F71="",G71="",Controls!$B$2=""),"Incomplete",IF(OR(NOT(ISNUMBER(C71)),NOT(ISNUMBER(Controls!$B$2))),"Check timestamp",IF(OR(C71&lt;=0,C71&gt;=2958466,C71&gt;Controls!$B$2),"Check timestamp",IF(AND(D71&lt;&gt;"Missed arrival noted",D71&lt;&gt;"Contact attempt",D71&lt;&gt;"Interim coverage confirmed",D71&lt;&gt;"Coverage restored",D71&lt;&gt;"Coverage ended"),"Check event type","OK"))))))))</f>
        <v/>
      </c>
      <c r="I71" s="9">
        <f>IF('Response Log'!A71="","",'Response Log'!A71)</f>
        <v/>
      </c>
    </row>
    <row r="72" ht="44" customHeight="1">
      <c r="A72" s="2" t="n"/>
      <c r="B72" s="2" t="n"/>
      <c r="C72" s="3" t="n"/>
      <c r="D72" s="2" t="n"/>
      <c r="E72" s="2" t="n"/>
      <c r="F72" s="2" t="n"/>
      <c r="G72" s="2" t="n"/>
      <c r="H72" s="6">
        <f>IF(COUNTA(A72:G72)=0,"",IF(AND(A72&lt;&gt;"",COUNTIF($A$2:$A$301,A72)&gt;1),"Duplicate Event ID",IF(AND(B72&lt;&gt;"",COUNTIF($I$2:$I$101,B72)=0),"Missing Gap ID",IF(AND(B72&lt;&gt;"",COUNTIF($I$2:$I$101,B72)&gt;1),"Ambiguous Gap ID",IF(OR(A72="",B72="",C72="",D72="",E72="",F72="",G72="",Controls!$B$2=""),"Incomplete",IF(OR(NOT(ISNUMBER(C72)),NOT(ISNUMBER(Controls!$B$2))),"Check timestamp",IF(OR(C72&lt;=0,C72&gt;=2958466,C72&gt;Controls!$B$2),"Check timestamp",IF(AND(D72&lt;&gt;"Missed arrival noted",D72&lt;&gt;"Contact attempt",D72&lt;&gt;"Interim coverage confirmed",D72&lt;&gt;"Coverage restored",D72&lt;&gt;"Coverage ended"),"Check event type","OK"))))))))</f>
        <v/>
      </c>
      <c r="I72" s="6">
        <f>IF('Response Log'!A72="","",'Response Log'!A72)</f>
        <v/>
      </c>
    </row>
    <row r="73" ht="44" customHeight="1">
      <c r="A73" s="2" t="n"/>
      <c r="B73" s="2" t="n"/>
      <c r="C73" s="3" t="n"/>
      <c r="D73" s="2" t="n"/>
      <c r="E73" s="2" t="n"/>
      <c r="F73" s="2" t="n"/>
      <c r="G73" s="2" t="n"/>
      <c r="H73" s="9">
        <f>IF(COUNTA(A73:G73)=0,"",IF(AND(A73&lt;&gt;"",COUNTIF($A$2:$A$301,A73)&gt;1),"Duplicate Event ID",IF(AND(B73&lt;&gt;"",COUNTIF($I$2:$I$101,B73)=0),"Missing Gap ID",IF(AND(B73&lt;&gt;"",COUNTIF($I$2:$I$101,B73)&gt;1),"Ambiguous Gap ID",IF(OR(A73="",B73="",C73="",D73="",E73="",F73="",G73="",Controls!$B$2=""),"Incomplete",IF(OR(NOT(ISNUMBER(C73)),NOT(ISNUMBER(Controls!$B$2))),"Check timestamp",IF(OR(C73&lt;=0,C73&gt;=2958466,C73&gt;Controls!$B$2),"Check timestamp",IF(AND(D73&lt;&gt;"Missed arrival noted",D73&lt;&gt;"Contact attempt",D73&lt;&gt;"Interim coverage confirmed",D73&lt;&gt;"Coverage restored",D73&lt;&gt;"Coverage ended"),"Check event type","OK"))))))))</f>
        <v/>
      </c>
      <c r="I73" s="9">
        <f>IF('Response Log'!A73="","",'Response Log'!A73)</f>
        <v/>
      </c>
    </row>
    <row r="74" ht="44" customHeight="1">
      <c r="A74" s="2" t="n"/>
      <c r="B74" s="2" t="n"/>
      <c r="C74" s="3" t="n"/>
      <c r="D74" s="2" t="n"/>
      <c r="E74" s="2" t="n"/>
      <c r="F74" s="2" t="n"/>
      <c r="G74" s="2" t="n"/>
      <c r="H74" s="6">
        <f>IF(COUNTA(A74:G74)=0,"",IF(AND(A74&lt;&gt;"",COUNTIF($A$2:$A$301,A74)&gt;1),"Duplicate Event ID",IF(AND(B74&lt;&gt;"",COUNTIF($I$2:$I$101,B74)=0),"Missing Gap ID",IF(AND(B74&lt;&gt;"",COUNTIF($I$2:$I$101,B74)&gt;1),"Ambiguous Gap ID",IF(OR(A74="",B74="",C74="",D74="",E74="",F74="",G74="",Controls!$B$2=""),"Incomplete",IF(OR(NOT(ISNUMBER(C74)),NOT(ISNUMBER(Controls!$B$2))),"Check timestamp",IF(OR(C74&lt;=0,C74&gt;=2958466,C74&gt;Controls!$B$2),"Check timestamp",IF(AND(D74&lt;&gt;"Missed arrival noted",D74&lt;&gt;"Contact attempt",D74&lt;&gt;"Interim coverage confirmed",D74&lt;&gt;"Coverage restored",D74&lt;&gt;"Coverage ended"),"Check event type","OK"))))))))</f>
        <v/>
      </c>
      <c r="I74" s="6">
        <f>IF('Response Log'!A74="","",'Response Log'!A74)</f>
        <v/>
      </c>
    </row>
    <row r="75" ht="44" customHeight="1">
      <c r="A75" s="2" t="n"/>
      <c r="B75" s="2" t="n"/>
      <c r="C75" s="3" t="n"/>
      <c r="D75" s="2" t="n"/>
      <c r="E75" s="2" t="n"/>
      <c r="F75" s="2" t="n"/>
      <c r="G75" s="2" t="n"/>
      <c r="H75" s="9">
        <f>IF(COUNTA(A75:G75)=0,"",IF(AND(A75&lt;&gt;"",COUNTIF($A$2:$A$301,A75)&gt;1),"Duplicate Event ID",IF(AND(B75&lt;&gt;"",COUNTIF($I$2:$I$101,B75)=0),"Missing Gap ID",IF(AND(B75&lt;&gt;"",COUNTIF($I$2:$I$101,B75)&gt;1),"Ambiguous Gap ID",IF(OR(A75="",B75="",C75="",D75="",E75="",F75="",G75="",Controls!$B$2=""),"Incomplete",IF(OR(NOT(ISNUMBER(C75)),NOT(ISNUMBER(Controls!$B$2))),"Check timestamp",IF(OR(C75&lt;=0,C75&gt;=2958466,C75&gt;Controls!$B$2),"Check timestamp",IF(AND(D75&lt;&gt;"Missed arrival noted",D75&lt;&gt;"Contact attempt",D75&lt;&gt;"Interim coverage confirmed",D75&lt;&gt;"Coverage restored",D75&lt;&gt;"Coverage ended"),"Check event type","OK"))))))))</f>
        <v/>
      </c>
      <c r="I75" s="9">
        <f>IF('Response Log'!A75="","",'Response Log'!A75)</f>
        <v/>
      </c>
    </row>
    <row r="76" ht="44" customHeight="1">
      <c r="A76" s="2" t="n"/>
      <c r="B76" s="2" t="n"/>
      <c r="C76" s="3" t="n"/>
      <c r="D76" s="2" t="n"/>
      <c r="E76" s="2" t="n"/>
      <c r="F76" s="2" t="n"/>
      <c r="G76" s="2" t="n"/>
      <c r="H76" s="6">
        <f>IF(COUNTA(A76:G76)=0,"",IF(AND(A76&lt;&gt;"",COUNTIF($A$2:$A$301,A76)&gt;1),"Duplicate Event ID",IF(AND(B76&lt;&gt;"",COUNTIF($I$2:$I$101,B76)=0),"Missing Gap ID",IF(AND(B76&lt;&gt;"",COUNTIF($I$2:$I$101,B76)&gt;1),"Ambiguous Gap ID",IF(OR(A76="",B76="",C76="",D76="",E76="",F76="",G76="",Controls!$B$2=""),"Incomplete",IF(OR(NOT(ISNUMBER(C76)),NOT(ISNUMBER(Controls!$B$2))),"Check timestamp",IF(OR(C76&lt;=0,C76&gt;=2958466,C76&gt;Controls!$B$2),"Check timestamp",IF(AND(D76&lt;&gt;"Missed arrival noted",D76&lt;&gt;"Contact attempt",D76&lt;&gt;"Interim coverage confirmed",D76&lt;&gt;"Coverage restored",D76&lt;&gt;"Coverage ended"),"Check event type","OK"))))))))</f>
        <v/>
      </c>
      <c r="I76" s="6">
        <f>IF('Response Log'!A76="","",'Response Log'!A76)</f>
        <v/>
      </c>
    </row>
    <row r="77" ht="44" customHeight="1">
      <c r="A77" s="2" t="n"/>
      <c r="B77" s="2" t="n"/>
      <c r="C77" s="3" t="n"/>
      <c r="D77" s="2" t="n"/>
      <c r="E77" s="2" t="n"/>
      <c r="F77" s="2" t="n"/>
      <c r="G77" s="2" t="n"/>
      <c r="H77" s="9">
        <f>IF(COUNTA(A77:G77)=0,"",IF(AND(A77&lt;&gt;"",COUNTIF($A$2:$A$301,A77)&gt;1),"Duplicate Event ID",IF(AND(B77&lt;&gt;"",COUNTIF($I$2:$I$101,B77)=0),"Missing Gap ID",IF(AND(B77&lt;&gt;"",COUNTIF($I$2:$I$101,B77)&gt;1),"Ambiguous Gap ID",IF(OR(A77="",B77="",C77="",D77="",E77="",F77="",G77="",Controls!$B$2=""),"Incomplete",IF(OR(NOT(ISNUMBER(C77)),NOT(ISNUMBER(Controls!$B$2))),"Check timestamp",IF(OR(C77&lt;=0,C77&gt;=2958466,C77&gt;Controls!$B$2),"Check timestamp",IF(AND(D77&lt;&gt;"Missed arrival noted",D77&lt;&gt;"Contact attempt",D77&lt;&gt;"Interim coverage confirmed",D77&lt;&gt;"Coverage restored",D77&lt;&gt;"Coverage ended"),"Check event type","OK"))))))))</f>
        <v/>
      </c>
      <c r="I77" s="9">
        <f>IF('Response Log'!A77="","",'Response Log'!A77)</f>
        <v/>
      </c>
    </row>
    <row r="78" ht="44" customHeight="1">
      <c r="A78" s="2" t="n"/>
      <c r="B78" s="2" t="n"/>
      <c r="C78" s="3" t="n"/>
      <c r="D78" s="2" t="n"/>
      <c r="E78" s="2" t="n"/>
      <c r="F78" s="2" t="n"/>
      <c r="G78" s="2" t="n"/>
      <c r="H78" s="6">
        <f>IF(COUNTA(A78:G78)=0,"",IF(AND(A78&lt;&gt;"",COUNTIF($A$2:$A$301,A78)&gt;1),"Duplicate Event ID",IF(AND(B78&lt;&gt;"",COUNTIF($I$2:$I$101,B78)=0),"Missing Gap ID",IF(AND(B78&lt;&gt;"",COUNTIF($I$2:$I$101,B78)&gt;1),"Ambiguous Gap ID",IF(OR(A78="",B78="",C78="",D78="",E78="",F78="",G78="",Controls!$B$2=""),"Incomplete",IF(OR(NOT(ISNUMBER(C78)),NOT(ISNUMBER(Controls!$B$2))),"Check timestamp",IF(OR(C78&lt;=0,C78&gt;=2958466,C78&gt;Controls!$B$2),"Check timestamp",IF(AND(D78&lt;&gt;"Missed arrival noted",D78&lt;&gt;"Contact attempt",D78&lt;&gt;"Interim coverage confirmed",D78&lt;&gt;"Coverage restored",D78&lt;&gt;"Coverage ended"),"Check event type","OK"))))))))</f>
        <v/>
      </c>
      <c r="I78" s="6">
        <f>IF('Response Log'!A78="","",'Response Log'!A78)</f>
        <v/>
      </c>
    </row>
    <row r="79" ht="44" customHeight="1">
      <c r="A79" s="2" t="n"/>
      <c r="B79" s="2" t="n"/>
      <c r="C79" s="3" t="n"/>
      <c r="D79" s="2" t="n"/>
      <c r="E79" s="2" t="n"/>
      <c r="F79" s="2" t="n"/>
      <c r="G79" s="2" t="n"/>
      <c r="H79" s="9">
        <f>IF(COUNTA(A79:G79)=0,"",IF(AND(A79&lt;&gt;"",COUNTIF($A$2:$A$301,A79)&gt;1),"Duplicate Event ID",IF(AND(B79&lt;&gt;"",COUNTIF($I$2:$I$101,B79)=0),"Missing Gap ID",IF(AND(B79&lt;&gt;"",COUNTIF($I$2:$I$101,B79)&gt;1),"Ambiguous Gap ID",IF(OR(A79="",B79="",C79="",D79="",E79="",F79="",G79="",Controls!$B$2=""),"Incomplete",IF(OR(NOT(ISNUMBER(C79)),NOT(ISNUMBER(Controls!$B$2))),"Check timestamp",IF(OR(C79&lt;=0,C79&gt;=2958466,C79&gt;Controls!$B$2),"Check timestamp",IF(AND(D79&lt;&gt;"Missed arrival noted",D79&lt;&gt;"Contact attempt",D79&lt;&gt;"Interim coverage confirmed",D79&lt;&gt;"Coverage restored",D79&lt;&gt;"Coverage ended"),"Check event type","OK"))))))))</f>
        <v/>
      </c>
      <c r="I79" s="9">
        <f>IF('Response Log'!A79="","",'Response Log'!A79)</f>
        <v/>
      </c>
    </row>
    <row r="80" ht="44" customHeight="1">
      <c r="A80" s="2" t="n"/>
      <c r="B80" s="2" t="n"/>
      <c r="C80" s="3" t="n"/>
      <c r="D80" s="2" t="n"/>
      <c r="E80" s="2" t="n"/>
      <c r="F80" s="2" t="n"/>
      <c r="G80" s="2" t="n"/>
      <c r="H80" s="6">
        <f>IF(COUNTA(A80:G80)=0,"",IF(AND(A80&lt;&gt;"",COUNTIF($A$2:$A$301,A80)&gt;1),"Duplicate Event ID",IF(AND(B80&lt;&gt;"",COUNTIF($I$2:$I$101,B80)=0),"Missing Gap ID",IF(AND(B80&lt;&gt;"",COUNTIF($I$2:$I$101,B80)&gt;1),"Ambiguous Gap ID",IF(OR(A80="",B80="",C80="",D80="",E80="",F80="",G80="",Controls!$B$2=""),"Incomplete",IF(OR(NOT(ISNUMBER(C80)),NOT(ISNUMBER(Controls!$B$2))),"Check timestamp",IF(OR(C80&lt;=0,C80&gt;=2958466,C80&gt;Controls!$B$2),"Check timestamp",IF(AND(D80&lt;&gt;"Missed arrival noted",D80&lt;&gt;"Contact attempt",D80&lt;&gt;"Interim coverage confirmed",D80&lt;&gt;"Coverage restored",D80&lt;&gt;"Coverage ended"),"Check event type","OK"))))))))</f>
        <v/>
      </c>
      <c r="I80" s="6">
        <f>IF('Response Log'!A80="","",'Response Log'!A80)</f>
        <v/>
      </c>
    </row>
    <row r="81" ht="44" customHeight="1">
      <c r="A81" s="2" t="n"/>
      <c r="B81" s="2" t="n"/>
      <c r="C81" s="3" t="n"/>
      <c r="D81" s="2" t="n"/>
      <c r="E81" s="2" t="n"/>
      <c r="F81" s="2" t="n"/>
      <c r="G81" s="2" t="n"/>
      <c r="H81" s="9">
        <f>IF(COUNTA(A81:G81)=0,"",IF(AND(A81&lt;&gt;"",COUNTIF($A$2:$A$301,A81)&gt;1),"Duplicate Event ID",IF(AND(B81&lt;&gt;"",COUNTIF($I$2:$I$101,B81)=0),"Missing Gap ID",IF(AND(B81&lt;&gt;"",COUNTIF($I$2:$I$101,B81)&gt;1),"Ambiguous Gap ID",IF(OR(A81="",B81="",C81="",D81="",E81="",F81="",G81="",Controls!$B$2=""),"Incomplete",IF(OR(NOT(ISNUMBER(C81)),NOT(ISNUMBER(Controls!$B$2))),"Check timestamp",IF(OR(C81&lt;=0,C81&gt;=2958466,C81&gt;Controls!$B$2),"Check timestamp",IF(AND(D81&lt;&gt;"Missed arrival noted",D81&lt;&gt;"Contact attempt",D81&lt;&gt;"Interim coverage confirmed",D81&lt;&gt;"Coverage restored",D81&lt;&gt;"Coverage ended"),"Check event type","OK"))))))))</f>
        <v/>
      </c>
      <c r="I81" s="9">
        <f>IF('Response Log'!A81="","",'Response Log'!A81)</f>
        <v/>
      </c>
    </row>
    <row r="82" ht="44" customHeight="1">
      <c r="A82" s="2" t="n"/>
      <c r="B82" s="2" t="n"/>
      <c r="C82" s="3" t="n"/>
      <c r="D82" s="2" t="n"/>
      <c r="E82" s="2" t="n"/>
      <c r="F82" s="2" t="n"/>
      <c r="G82" s="2" t="n"/>
      <c r="H82" s="6">
        <f>IF(COUNTA(A82:G82)=0,"",IF(AND(A82&lt;&gt;"",COUNTIF($A$2:$A$301,A82)&gt;1),"Duplicate Event ID",IF(AND(B82&lt;&gt;"",COUNTIF($I$2:$I$101,B82)=0),"Missing Gap ID",IF(AND(B82&lt;&gt;"",COUNTIF($I$2:$I$101,B82)&gt;1),"Ambiguous Gap ID",IF(OR(A82="",B82="",C82="",D82="",E82="",F82="",G82="",Controls!$B$2=""),"Incomplete",IF(OR(NOT(ISNUMBER(C82)),NOT(ISNUMBER(Controls!$B$2))),"Check timestamp",IF(OR(C82&lt;=0,C82&gt;=2958466,C82&gt;Controls!$B$2),"Check timestamp",IF(AND(D82&lt;&gt;"Missed arrival noted",D82&lt;&gt;"Contact attempt",D82&lt;&gt;"Interim coverage confirmed",D82&lt;&gt;"Coverage restored",D82&lt;&gt;"Coverage ended"),"Check event type","OK"))))))))</f>
        <v/>
      </c>
      <c r="I82" s="6">
        <f>IF('Response Log'!A82="","",'Response Log'!A82)</f>
        <v/>
      </c>
    </row>
    <row r="83" ht="44" customHeight="1">
      <c r="A83" s="2" t="n"/>
      <c r="B83" s="2" t="n"/>
      <c r="C83" s="3" t="n"/>
      <c r="D83" s="2" t="n"/>
      <c r="E83" s="2" t="n"/>
      <c r="F83" s="2" t="n"/>
      <c r="G83" s="2" t="n"/>
      <c r="H83" s="9">
        <f>IF(COUNTA(A83:G83)=0,"",IF(AND(A83&lt;&gt;"",COUNTIF($A$2:$A$301,A83)&gt;1),"Duplicate Event ID",IF(AND(B83&lt;&gt;"",COUNTIF($I$2:$I$101,B83)=0),"Missing Gap ID",IF(AND(B83&lt;&gt;"",COUNTIF($I$2:$I$101,B83)&gt;1),"Ambiguous Gap ID",IF(OR(A83="",B83="",C83="",D83="",E83="",F83="",G83="",Controls!$B$2=""),"Incomplete",IF(OR(NOT(ISNUMBER(C83)),NOT(ISNUMBER(Controls!$B$2))),"Check timestamp",IF(OR(C83&lt;=0,C83&gt;=2958466,C83&gt;Controls!$B$2),"Check timestamp",IF(AND(D83&lt;&gt;"Missed arrival noted",D83&lt;&gt;"Contact attempt",D83&lt;&gt;"Interim coverage confirmed",D83&lt;&gt;"Coverage restored",D83&lt;&gt;"Coverage ended"),"Check event type","OK"))))))))</f>
        <v/>
      </c>
      <c r="I83" s="9">
        <f>IF('Response Log'!A83="","",'Response Log'!A83)</f>
        <v/>
      </c>
    </row>
    <row r="84" ht="44" customHeight="1">
      <c r="A84" s="2" t="n"/>
      <c r="B84" s="2" t="n"/>
      <c r="C84" s="3" t="n"/>
      <c r="D84" s="2" t="n"/>
      <c r="E84" s="2" t="n"/>
      <c r="F84" s="2" t="n"/>
      <c r="G84" s="2" t="n"/>
      <c r="H84" s="6">
        <f>IF(COUNTA(A84:G84)=0,"",IF(AND(A84&lt;&gt;"",COUNTIF($A$2:$A$301,A84)&gt;1),"Duplicate Event ID",IF(AND(B84&lt;&gt;"",COUNTIF($I$2:$I$101,B84)=0),"Missing Gap ID",IF(AND(B84&lt;&gt;"",COUNTIF($I$2:$I$101,B84)&gt;1),"Ambiguous Gap ID",IF(OR(A84="",B84="",C84="",D84="",E84="",F84="",G84="",Controls!$B$2=""),"Incomplete",IF(OR(NOT(ISNUMBER(C84)),NOT(ISNUMBER(Controls!$B$2))),"Check timestamp",IF(OR(C84&lt;=0,C84&gt;=2958466,C84&gt;Controls!$B$2),"Check timestamp",IF(AND(D84&lt;&gt;"Missed arrival noted",D84&lt;&gt;"Contact attempt",D84&lt;&gt;"Interim coverage confirmed",D84&lt;&gt;"Coverage restored",D84&lt;&gt;"Coverage ended"),"Check event type","OK"))))))))</f>
        <v/>
      </c>
      <c r="I84" s="6">
        <f>IF('Response Log'!A84="","",'Response Log'!A84)</f>
        <v/>
      </c>
    </row>
    <row r="85" ht="44" customHeight="1">
      <c r="A85" s="2" t="n"/>
      <c r="B85" s="2" t="n"/>
      <c r="C85" s="3" t="n"/>
      <c r="D85" s="2" t="n"/>
      <c r="E85" s="2" t="n"/>
      <c r="F85" s="2" t="n"/>
      <c r="G85" s="2" t="n"/>
      <c r="H85" s="9">
        <f>IF(COUNTA(A85:G85)=0,"",IF(AND(A85&lt;&gt;"",COUNTIF($A$2:$A$301,A85)&gt;1),"Duplicate Event ID",IF(AND(B85&lt;&gt;"",COUNTIF($I$2:$I$101,B85)=0),"Missing Gap ID",IF(AND(B85&lt;&gt;"",COUNTIF($I$2:$I$101,B85)&gt;1),"Ambiguous Gap ID",IF(OR(A85="",B85="",C85="",D85="",E85="",F85="",G85="",Controls!$B$2=""),"Incomplete",IF(OR(NOT(ISNUMBER(C85)),NOT(ISNUMBER(Controls!$B$2))),"Check timestamp",IF(OR(C85&lt;=0,C85&gt;=2958466,C85&gt;Controls!$B$2),"Check timestamp",IF(AND(D85&lt;&gt;"Missed arrival noted",D85&lt;&gt;"Contact attempt",D85&lt;&gt;"Interim coverage confirmed",D85&lt;&gt;"Coverage restored",D85&lt;&gt;"Coverage ended"),"Check event type","OK"))))))))</f>
        <v/>
      </c>
      <c r="I85" s="9">
        <f>IF('Response Log'!A85="","",'Response Log'!A85)</f>
        <v/>
      </c>
    </row>
    <row r="86" ht="44" customHeight="1">
      <c r="A86" s="2" t="n"/>
      <c r="B86" s="2" t="n"/>
      <c r="C86" s="3" t="n"/>
      <c r="D86" s="2" t="n"/>
      <c r="E86" s="2" t="n"/>
      <c r="F86" s="2" t="n"/>
      <c r="G86" s="2" t="n"/>
      <c r="H86" s="6">
        <f>IF(COUNTA(A86:G86)=0,"",IF(AND(A86&lt;&gt;"",COUNTIF($A$2:$A$301,A86)&gt;1),"Duplicate Event ID",IF(AND(B86&lt;&gt;"",COUNTIF($I$2:$I$101,B86)=0),"Missing Gap ID",IF(AND(B86&lt;&gt;"",COUNTIF($I$2:$I$101,B86)&gt;1),"Ambiguous Gap ID",IF(OR(A86="",B86="",C86="",D86="",E86="",F86="",G86="",Controls!$B$2=""),"Incomplete",IF(OR(NOT(ISNUMBER(C86)),NOT(ISNUMBER(Controls!$B$2))),"Check timestamp",IF(OR(C86&lt;=0,C86&gt;=2958466,C86&gt;Controls!$B$2),"Check timestamp",IF(AND(D86&lt;&gt;"Missed arrival noted",D86&lt;&gt;"Contact attempt",D86&lt;&gt;"Interim coverage confirmed",D86&lt;&gt;"Coverage restored",D86&lt;&gt;"Coverage ended"),"Check event type","OK"))))))))</f>
        <v/>
      </c>
      <c r="I86" s="6">
        <f>IF('Response Log'!A86="","",'Response Log'!A86)</f>
        <v/>
      </c>
    </row>
    <row r="87" ht="44" customHeight="1">
      <c r="A87" s="2" t="n"/>
      <c r="B87" s="2" t="n"/>
      <c r="C87" s="3" t="n"/>
      <c r="D87" s="2" t="n"/>
      <c r="E87" s="2" t="n"/>
      <c r="F87" s="2" t="n"/>
      <c r="G87" s="2" t="n"/>
      <c r="H87" s="9">
        <f>IF(COUNTA(A87:G87)=0,"",IF(AND(A87&lt;&gt;"",COUNTIF($A$2:$A$301,A87)&gt;1),"Duplicate Event ID",IF(AND(B87&lt;&gt;"",COUNTIF($I$2:$I$101,B87)=0),"Missing Gap ID",IF(AND(B87&lt;&gt;"",COUNTIF($I$2:$I$101,B87)&gt;1),"Ambiguous Gap ID",IF(OR(A87="",B87="",C87="",D87="",E87="",F87="",G87="",Controls!$B$2=""),"Incomplete",IF(OR(NOT(ISNUMBER(C87)),NOT(ISNUMBER(Controls!$B$2))),"Check timestamp",IF(OR(C87&lt;=0,C87&gt;=2958466,C87&gt;Controls!$B$2),"Check timestamp",IF(AND(D87&lt;&gt;"Missed arrival noted",D87&lt;&gt;"Contact attempt",D87&lt;&gt;"Interim coverage confirmed",D87&lt;&gt;"Coverage restored",D87&lt;&gt;"Coverage ended"),"Check event type","OK"))))))))</f>
        <v/>
      </c>
      <c r="I87" s="9">
        <f>IF('Response Log'!A87="","",'Response Log'!A87)</f>
        <v/>
      </c>
    </row>
    <row r="88" ht="44" customHeight="1">
      <c r="A88" s="2" t="n"/>
      <c r="B88" s="2" t="n"/>
      <c r="C88" s="3" t="n"/>
      <c r="D88" s="2" t="n"/>
      <c r="E88" s="2" t="n"/>
      <c r="F88" s="2" t="n"/>
      <c r="G88" s="2" t="n"/>
      <c r="H88" s="6">
        <f>IF(COUNTA(A88:G88)=0,"",IF(AND(A88&lt;&gt;"",COUNTIF($A$2:$A$301,A88)&gt;1),"Duplicate Event ID",IF(AND(B88&lt;&gt;"",COUNTIF($I$2:$I$101,B88)=0),"Missing Gap ID",IF(AND(B88&lt;&gt;"",COUNTIF($I$2:$I$101,B88)&gt;1),"Ambiguous Gap ID",IF(OR(A88="",B88="",C88="",D88="",E88="",F88="",G88="",Controls!$B$2=""),"Incomplete",IF(OR(NOT(ISNUMBER(C88)),NOT(ISNUMBER(Controls!$B$2))),"Check timestamp",IF(OR(C88&lt;=0,C88&gt;=2958466,C88&gt;Controls!$B$2),"Check timestamp",IF(AND(D88&lt;&gt;"Missed arrival noted",D88&lt;&gt;"Contact attempt",D88&lt;&gt;"Interim coverage confirmed",D88&lt;&gt;"Coverage restored",D88&lt;&gt;"Coverage ended"),"Check event type","OK"))))))))</f>
        <v/>
      </c>
      <c r="I88" s="6">
        <f>IF('Response Log'!A88="","",'Response Log'!A88)</f>
        <v/>
      </c>
    </row>
    <row r="89" ht="44" customHeight="1">
      <c r="A89" s="2" t="n"/>
      <c r="B89" s="2" t="n"/>
      <c r="C89" s="3" t="n"/>
      <c r="D89" s="2" t="n"/>
      <c r="E89" s="2" t="n"/>
      <c r="F89" s="2" t="n"/>
      <c r="G89" s="2" t="n"/>
      <c r="H89" s="9">
        <f>IF(COUNTA(A89:G89)=0,"",IF(AND(A89&lt;&gt;"",COUNTIF($A$2:$A$301,A89)&gt;1),"Duplicate Event ID",IF(AND(B89&lt;&gt;"",COUNTIF($I$2:$I$101,B89)=0),"Missing Gap ID",IF(AND(B89&lt;&gt;"",COUNTIF($I$2:$I$101,B89)&gt;1),"Ambiguous Gap ID",IF(OR(A89="",B89="",C89="",D89="",E89="",F89="",G89="",Controls!$B$2=""),"Incomplete",IF(OR(NOT(ISNUMBER(C89)),NOT(ISNUMBER(Controls!$B$2))),"Check timestamp",IF(OR(C89&lt;=0,C89&gt;=2958466,C89&gt;Controls!$B$2),"Check timestamp",IF(AND(D89&lt;&gt;"Missed arrival noted",D89&lt;&gt;"Contact attempt",D89&lt;&gt;"Interim coverage confirmed",D89&lt;&gt;"Coverage restored",D89&lt;&gt;"Coverage ended"),"Check event type","OK"))))))))</f>
        <v/>
      </c>
      <c r="I89" s="9">
        <f>IF('Response Log'!A89="","",'Response Log'!A89)</f>
        <v/>
      </c>
    </row>
    <row r="90" ht="44" customHeight="1">
      <c r="A90" s="2" t="n"/>
      <c r="B90" s="2" t="n"/>
      <c r="C90" s="3" t="n"/>
      <c r="D90" s="2" t="n"/>
      <c r="E90" s="2" t="n"/>
      <c r="F90" s="2" t="n"/>
      <c r="G90" s="2" t="n"/>
      <c r="H90" s="6">
        <f>IF(COUNTA(A90:G90)=0,"",IF(AND(A90&lt;&gt;"",COUNTIF($A$2:$A$301,A90)&gt;1),"Duplicate Event ID",IF(AND(B90&lt;&gt;"",COUNTIF($I$2:$I$101,B90)=0),"Missing Gap ID",IF(AND(B90&lt;&gt;"",COUNTIF($I$2:$I$101,B90)&gt;1),"Ambiguous Gap ID",IF(OR(A90="",B90="",C90="",D90="",E90="",F90="",G90="",Controls!$B$2=""),"Incomplete",IF(OR(NOT(ISNUMBER(C90)),NOT(ISNUMBER(Controls!$B$2))),"Check timestamp",IF(OR(C90&lt;=0,C90&gt;=2958466,C90&gt;Controls!$B$2),"Check timestamp",IF(AND(D90&lt;&gt;"Missed arrival noted",D90&lt;&gt;"Contact attempt",D90&lt;&gt;"Interim coverage confirmed",D90&lt;&gt;"Coverage restored",D90&lt;&gt;"Coverage ended"),"Check event type","OK"))))))))</f>
        <v/>
      </c>
      <c r="I90" s="6">
        <f>IF('Response Log'!A90="","",'Response Log'!A90)</f>
        <v/>
      </c>
    </row>
    <row r="91" ht="44" customHeight="1">
      <c r="A91" s="2" t="n"/>
      <c r="B91" s="2" t="n"/>
      <c r="C91" s="3" t="n"/>
      <c r="D91" s="2" t="n"/>
      <c r="E91" s="2" t="n"/>
      <c r="F91" s="2" t="n"/>
      <c r="G91" s="2" t="n"/>
      <c r="H91" s="9">
        <f>IF(COUNTA(A91:G91)=0,"",IF(AND(A91&lt;&gt;"",COUNTIF($A$2:$A$301,A91)&gt;1),"Duplicate Event ID",IF(AND(B91&lt;&gt;"",COUNTIF($I$2:$I$101,B91)=0),"Missing Gap ID",IF(AND(B91&lt;&gt;"",COUNTIF($I$2:$I$101,B91)&gt;1),"Ambiguous Gap ID",IF(OR(A91="",B91="",C91="",D91="",E91="",F91="",G91="",Controls!$B$2=""),"Incomplete",IF(OR(NOT(ISNUMBER(C91)),NOT(ISNUMBER(Controls!$B$2))),"Check timestamp",IF(OR(C91&lt;=0,C91&gt;=2958466,C91&gt;Controls!$B$2),"Check timestamp",IF(AND(D91&lt;&gt;"Missed arrival noted",D91&lt;&gt;"Contact attempt",D91&lt;&gt;"Interim coverage confirmed",D91&lt;&gt;"Coverage restored",D91&lt;&gt;"Coverage ended"),"Check event type","OK"))))))))</f>
        <v/>
      </c>
      <c r="I91" s="9">
        <f>IF('Response Log'!A91="","",'Response Log'!A91)</f>
        <v/>
      </c>
    </row>
    <row r="92" ht="44" customHeight="1">
      <c r="A92" s="2" t="n"/>
      <c r="B92" s="2" t="n"/>
      <c r="C92" s="3" t="n"/>
      <c r="D92" s="2" t="n"/>
      <c r="E92" s="2" t="n"/>
      <c r="F92" s="2" t="n"/>
      <c r="G92" s="2" t="n"/>
      <c r="H92" s="6">
        <f>IF(COUNTA(A92:G92)=0,"",IF(AND(A92&lt;&gt;"",COUNTIF($A$2:$A$301,A92)&gt;1),"Duplicate Event ID",IF(AND(B92&lt;&gt;"",COUNTIF($I$2:$I$101,B92)=0),"Missing Gap ID",IF(AND(B92&lt;&gt;"",COUNTIF($I$2:$I$101,B92)&gt;1),"Ambiguous Gap ID",IF(OR(A92="",B92="",C92="",D92="",E92="",F92="",G92="",Controls!$B$2=""),"Incomplete",IF(OR(NOT(ISNUMBER(C92)),NOT(ISNUMBER(Controls!$B$2))),"Check timestamp",IF(OR(C92&lt;=0,C92&gt;=2958466,C92&gt;Controls!$B$2),"Check timestamp",IF(AND(D92&lt;&gt;"Missed arrival noted",D92&lt;&gt;"Contact attempt",D92&lt;&gt;"Interim coverage confirmed",D92&lt;&gt;"Coverage restored",D92&lt;&gt;"Coverage ended"),"Check event type","OK"))))))))</f>
        <v/>
      </c>
      <c r="I92" s="6">
        <f>IF('Response Log'!A92="","",'Response Log'!A92)</f>
        <v/>
      </c>
    </row>
    <row r="93" ht="44" customHeight="1">
      <c r="A93" s="2" t="n"/>
      <c r="B93" s="2" t="n"/>
      <c r="C93" s="3" t="n"/>
      <c r="D93" s="2" t="n"/>
      <c r="E93" s="2" t="n"/>
      <c r="F93" s="2" t="n"/>
      <c r="G93" s="2" t="n"/>
      <c r="H93" s="9">
        <f>IF(COUNTA(A93:G93)=0,"",IF(AND(A93&lt;&gt;"",COUNTIF($A$2:$A$301,A93)&gt;1),"Duplicate Event ID",IF(AND(B93&lt;&gt;"",COUNTIF($I$2:$I$101,B93)=0),"Missing Gap ID",IF(AND(B93&lt;&gt;"",COUNTIF($I$2:$I$101,B93)&gt;1),"Ambiguous Gap ID",IF(OR(A93="",B93="",C93="",D93="",E93="",F93="",G93="",Controls!$B$2=""),"Incomplete",IF(OR(NOT(ISNUMBER(C93)),NOT(ISNUMBER(Controls!$B$2))),"Check timestamp",IF(OR(C93&lt;=0,C93&gt;=2958466,C93&gt;Controls!$B$2),"Check timestamp",IF(AND(D93&lt;&gt;"Missed arrival noted",D93&lt;&gt;"Contact attempt",D93&lt;&gt;"Interim coverage confirmed",D93&lt;&gt;"Coverage restored",D93&lt;&gt;"Coverage ended"),"Check event type","OK"))))))))</f>
        <v/>
      </c>
      <c r="I93" s="9">
        <f>IF('Response Log'!A93="","",'Response Log'!A93)</f>
        <v/>
      </c>
    </row>
    <row r="94" ht="44" customHeight="1">
      <c r="A94" s="2" t="n"/>
      <c r="B94" s="2" t="n"/>
      <c r="C94" s="3" t="n"/>
      <c r="D94" s="2" t="n"/>
      <c r="E94" s="2" t="n"/>
      <c r="F94" s="2" t="n"/>
      <c r="G94" s="2" t="n"/>
      <c r="H94" s="6">
        <f>IF(COUNTA(A94:G94)=0,"",IF(AND(A94&lt;&gt;"",COUNTIF($A$2:$A$301,A94)&gt;1),"Duplicate Event ID",IF(AND(B94&lt;&gt;"",COUNTIF($I$2:$I$101,B94)=0),"Missing Gap ID",IF(AND(B94&lt;&gt;"",COUNTIF($I$2:$I$101,B94)&gt;1),"Ambiguous Gap ID",IF(OR(A94="",B94="",C94="",D94="",E94="",F94="",G94="",Controls!$B$2=""),"Incomplete",IF(OR(NOT(ISNUMBER(C94)),NOT(ISNUMBER(Controls!$B$2))),"Check timestamp",IF(OR(C94&lt;=0,C94&gt;=2958466,C94&gt;Controls!$B$2),"Check timestamp",IF(AND(D94&lt;&gt;"Missed arrival noted",D94&lt;&gt;"Contact attempt",D94&lt;&gt;"Interim coverage confirmed",D94&lt;&gt;"Coverage restored",D94&lt;&gt;"Coverage ended"),"Check event type","OK"))))))))</f>
        <v/>
      </c>
      <c r="I94" s="6">
        <f>IF('Response Log'!A94="","",'Response Log'!A94)</f>
        <v/>
      </c>
    </row>
    <row r="95" ht="44" customHeight="1">
      <c r="A95" s="2" t="n"/>
      <c r="B95" s="2" t="n"/>
      <c r="C95" s="3" t="n"/>
      <c r="D95" s="2" t="n"/>
      <c r="E95" s="2" t="n"/>
      <c r="F95" s="2" t="n"/>
      <c r="G95" s="2" t="n"/>
      <c r="H95" s="9">
        <f>IF(COUNTA(A95:G95)=0,"",IF(AND(A95&lt;&gt;"",COUNTIF($A$2:$A$301,A95)&gt;1),"Duplicate Event ID",IF(AND(B95&lt;&gt;"",COUNTIF($I$2:$I$101,B95)=0),"Missing Gap ID",IF(AND(B95&lt;&gt;"",COUNTIF($I$2:$I$101,B95)&gt;1),"Ambiguous Gap ID",IF(OR(A95="",B95="",C95="",D95="",E95="",F95="",G95="",Controls!$B$2=""),"Incomplete",IF(OR(NOT(ISNUMBER(C95)),NOT(ISNUMBER(Controls!$B$2))),"Check timestamp",IF(OR(C95&lt;=0,C95&gt;=2958466,C95&gt;Controls!$B$2),"Check timestamp",IF(AND(D95&lt;&gt;"Missed arrival noted",D95&lt;&gt;"Contact attempt",D95&lt;&gt;"Interim coverage confirmed",D95&lt;&gt;"Coverage restored",D95&lt;&gt;"Coverage ended"),"Check event type","OK"))))))))</f>
        <v/>
      </c>
      <c r="I95" s="9">
        <f>IF('Response Log'!A95="","",'Response Log'!A95)</f>
        <v/>
      </c>
    </row>
    <row r="96" ht="44" customHeight="1">
      <c r="A96" s="2" t="n"/>
      <c r="B96" s="2" t="n"/>
      <c r="C96" s="3" t="n"/>
      <c r="D96" s="2" t="n"/>
      <c r="E96" s="2" t="n"/>
      <c r="F96" s="2" t="n"/>
      <c r="G96" s="2" t="n"/>
      <c r="H96" s="6">
        <f>IF(COUNTA(A96:G96)=0,"",IF(AND(A96&lt;&gt;"",COUNTIF($A$2:$A$301,A96)&gt;1),"Duplicate Event ID",IF(AND(B96&lt;&gt;"",COUNTIF($I$2:$I$101,B96)=0),"Missing Gap ID",IF(AND(B96&lt;&gt;"",COUNTIF($I$2:$I$101,B96)&gt;1),"Ambiguous Gap ID",IF(OR(A96="",B96="",C96="",D96="",E96="",F96="",G96="",Controls!$B$2=""),"Incomplete",IF(OR(NOT(ISNUMBER(C96)),NOT(ISNUMBER(Controls!$B$2))),"Check timestamp",IF(OR(C96&lt;=0,C96&gt;=2958466,C96&gt;Controls!$B$2),"Check timestamp",IF(AND(D96&lt;&gt;"Missed arrival noted",D96&lt;&gt;"Contact attempt",D96&lt;&gt;"Interim coverage confirmed",D96&lt;&gt;"Coverage restored",D96&lt;&gt;"Coverage ended"),"Check event type","OK"))))))))</f>
        <v/>
      </c>
      <c r="I96" s="6">
        <f>IF('Response Log'!A96="","",'Response Log'!A96)</f>
        <v/>
      </c>
    </row>
    <row r="97" ht="44" customHeight="1">
      <c r="A97" s="2" t="n"/>
      <c r="B97" s="2" t="n"/>
      <c r="C97" s="3" t="n"/>
      <c r="D97" s="2" t="n"/>
      <c r="E97" s="2" t="n"/>
      <c r="F97" s="2" t="n"/>
      <c r="G97" s="2" t="n"/>
      <c r="H97" s="9">
        <f>IF(COUNTA(A97:G97)=0,"",IF(AND(A97&lt;&gt;"",COUNTIF($A$2:$A$301,A97)&gt;1),"Duplicate Event ID",IF(AND(B97&lt;&gt;"",COUNTIF($I$2:$I$101,B97)=0),"Missing Gap ID",IF(AND(B97&lt;&gt;"",COUNTIF($I$2:$I$101,B97)&gt;1),"Ambiguous Gap ID",IF(OR(A97="",B97="",C97="",D97="",E97="",F97="",G97="",Controls!$B$2=""),"Incomplete",IF(OR(NOT(ISNUMBER(C97)),NOT(ISNUMBER(Controls!$B$2))),"Check timestamp",IF(OR(C97&lt;=0,C97&gt;=2958466,C97&gt;Controls!$B$2),"Check timestamp",IF(AND(D97&lt;&gt;"Missed arrival noted",D97&lt;&gt;"Contact attempt",D97&lt;&gt;"Interim coverage confirmed",D97&lt;&gt;"Coverage restored",D97&lt;&gt;"Coverage ended"),"Check event type","OK"))))))))</f>
        <v/>
      </c>
      <c r="I97" s="9">
        <f>IF('Response Log'!A97="","",'Response Log'!A97)</f>
        <v/>
      </c>
    </row>
    <row r="98" ht="44" customHeight="1">
      <c r="A98" s="2" t="n"/>
      <c r="B98" s="2" t="n"/>
      <c r="C98" s="3" t="n"/>
      <c r="D98" s="2" t="n"/>
      <c r="E98" s="2" t="n"/>
      <c r="F98" s="2" t="n"/>
      <c r="G98" s="2" t="n"/>
      <c r="H98" s="6">
        <f>IF(COUNTA(A98:G98)=0,"",IF(AND(A98&lt;&gt;"",COUNTIF($A$2:$A$301,A98)&gt;1),"Duplicate Event ID",IF(AND(B98&lt;&gt;"",COUNTIF($I$2:$I$101,B98)=0),"Missing Gap ID",IF(AND(B98&lt;&gt;"",COUNTIF($I$2:$I$101,B98)&gt;1),"Ambiguous Gap ID",IF(OR(A98="",B98="",C98="",D98="",E98="",F98="",G98="",Controls!$B$2=""),"Incomplete",IF(OR(NOT(ISNUMBER(C98)),NOT(ISNUMBER(Controls!$B$2))),"Check timestamp",IF(OR(C98&lt;=0,C98&gt;=2958466,C98&gt;Controls!$B$2),"Check timestamp",IF(AND(D98&lt;&gt;"Missed arrival noted",D98&lt;&gt;"Contact attempt",D98&lt;&gt;"Interim coverage confirmed",D98&lt;&gt;"Coverage restored",D98&lt;&gt;"Coverage ended"),"Check event type","OK"))))))))</f>
        <v/>
      </c>
      <c r="I98" s="6">
        <f>IF('Response Log'!A98="","",'Response Log'!A98)</f>
        <v/>
      </c>
    </row>
    <row r="99" ht="44" customHeight="1">
      <c r="A99" s="2" t="n"/>
      <c r="B99" s="2" t="n"/>
      <c r="C99" s="3" t="n"/>
      <c r="D99" s="2" t="n"/>
      <c r="E99" s="2" t="n"/>
      <c r="F99" s="2" t="n"/>
      <c r="G99" s="2" t="n"/>
      <c r="H99" s="9">
        <f>IF(COUNTA(A99:G99)=0,"",IF(AND(A99&lt;&gt;"",COUNTIF($A$2:$A$301,A99)&gt;1),"Duplicate Event ID",IF(AND(B99&lt;&gt;"",COUNTIF($I$2:$I$101,B99)=0),"Missing Gap ID",IF(AND(B99&lt;&gt;"",COUNTIF($I$2:$I$101,B99)&gt;1),"Ambiguous Gap ID",IF(OR(A99="",B99="",C99="",D99="",E99="",F99="",G99="",Controls!$B$2=""),"Incomplete",IF(OR(NOT(ISNUMBER(C99)),NOT(ISNUMBER(Controls!$B$2))),"Check timestamp",IF(OR(C99&lt;=0,C99&gt;=2958466,C99&gt;Controls!$B$2),"Check timestamp",IF(AND(D99&lt;&gt;"Missed arrival noted",D99&lt;&gt;"Contact attempt",D99&lt;&gt;"Interim coverage confirmed",D99&lt;&gt;"Coverage restored",D99&lt;&gt;"Coverage ended"),"Check event type","OK"))))))))</f>
        <v/>
      </c>
      <c r="I99" s="9">
        <f>IF('Response Log'!A99="","",'Response Log'!A99)</f>
        <v/>
      </c>
    </row>
    <row r="100" ht="44" customHeight="1">
      <c r="A100" s="2" t="n"/>
      <c r="B100" s="2" t="n"/>
      <c r="C100" s="3" t="n"/>
      <c r="D100" s="2" t="n"/>
      <c r="E100" s="2" t="n"/>
      <c r="F100" s="2" t="n"/>
      <c r="G100" s="2" t="n"/>
      <c r="H100" s="6">
        <f>IF(COUNTA(A100:G100)=0,"",IF(AND(A100&lt;&gt;"",COUNTIF($A$2:$A$301,A100)&gt;1),"Duplicate Event ID",IF(AND(B100&lt;&gt;"",COUNTIF($I$2:$I$101,B100)=0),"Missing Gap ID",IF(AND(B100&lt;&gt;"",COUNTIF($I$2:$I$101,B100)&gt;1),"Ambiguous Gap ID",IF(OR(A100="",B100="",C100="",D100="",E100="",F100="",G100="",Controls!$B$2=""),"Incomplete",IF(OR(NOT(ISNUMBER(C100)),NOT(ISNUMBER(Controls!$B$2))),"Check timestamp",IF(OR(C100&lt;=0,C100&gt;=2958466,C100&gt;Controls!$B$2),"Check timestamp",IF(AND(D100&lt;&gt;"Missed arrival noted",D100&lt;&gt;"Contact attempt",D100&lt;&gt;"Interim coverage confirmed",D100&lt;&gt;"Coverage restored",D100&lt;&gt;"Coverage ended"),"Check event type","OK"))))))))</f>
        <v/>
      </c>
      <c r="I100" s="6">
        <f>IF('Response Log'!A100="","",'Response Log'!A100)</f>
        <v/>
      </c>
    </row>
    <row r="101" ht="44" customHeight="1">
      <c r="A101" s="2" t="n"/>
      <c r="B101" s="2" t="n"/>
      <c r="C101" s="3" t="n"/>
      <c r="D101" s="2" t="n"/>
      <c r="E101" s="2" t="n"/>
      <c r="F101" s="2" t="n"/>
      <c r="G101" s="2" t="n"/>
      <c r="H101" s="9">
        <f>IF(COUNTA(A101:G101)=0,"",IF(AND(A101&lt;&gt;"",COUNTIF($A$2:$A$301,A101)&gt;1),"Duplicate Event ID",IF(AND(B101&lt;&gt;"",COUNTIF($I$2:$I$101,B101)=0),"Missing Gap ID",IF(AND(B101&lt;&gt;"",COUNTIF($I$2:$I$101,B101)&gt;1),"Ambiguous Gap ID",IF(OR(A101="",B101="",C101="",D101="",E101="",F101="",G101="",Controls!$B$2=""),"Incomplete",IF(OR(NOT(ISNUMBER(C101)),NOT(ISNUMBER(Controls!$B$2))),"Check timestamp",IF(OR(C101&lt;=0,C101&gt;=2958466,C101&gt;Controls!$B$2),"Check timestamp",IF(AND(D101&lt;&gt;"Missed arrival noted",D101&lt;&gt;"Contact attempt",D101&lt;&gt;"Interim coverage confirmed",D101&lt;&gt;"Coverage restored",D101&lt;&gt;"Coverage ended"),"Check event type","OK"))))))))</f>
        <v/>
      </c>
      <c r="I101" s="9">
        <f>IF('Response Log'!A101="","",'Response Log'!A101)</f>
        <v/>
      </c>
    </row>
    <row r="102" ht="44" customHeight="1">
      <c r="A102" s="2" t="n"/>
      <c r="B102" s="2" t="n"/>
      <c r="C102" s="3" t="n"/>
      <c r="D102" s="2" t="n"/>
      <c r="E102" s="2" t="n"/>
      <c r="F102" s="2" t="n"/>
      <c r="G102" s="2" t="n"/>
      <c r="H102" s="6">
        <f>IF(COUNTA(A102:G102)=0,"",IF(AND(A102&lt;&gt;"",COUNTIF($A$2:$A$301,A102)&gt;1),"Duplicate Event ID",IF(AND(B102&lt;&gt;"",COUNTIF($I$2:$I$101,B102)=0),"Missing Gap ID",IF(AND(B102&lt;&gt;"",COUNTIF($I$2:$I$101,B102)&gt;1),"Ambiguous Gap ID",IF(OR(A102="",B102="",C102="",D102="",E102="",F102="",G102="",Controls!$B$2=""),"Incomplete",IF(OR(NOT(ISNUMBER(C102)),NOT(ISNUMBER(Controls!$B$2))),"Check timestamp",IF(OR(C102&lt;=0,C102&gt;=2958466,C102&gt;Controls!$B$2),"Check timestamp",IF(AND(D102&lt;&gt;"Missed arrival noted",D102&lt;&gt;"Contact attempt",D102&lt;&gt;"Interim coverage confirmed",D102&lt;&gt;"Coverage restored",D102&lt;&gt;"Coverage ended"),"Check event type","OK"))))))))</f>
        <v/>
      </c>
      <c r="I102" s="6">
        <f>""</f>
        <v/>
      </c>
    </row>
    <row r="103" ht="44" customHeight="1">
      <c r="A103" s="2" t="n"/>
      <c r="B103" s="2" t="n"/>
      <c r="C103" s="3" t="n"/>
      <c r="D103" s="2" t="n"/>
      <c r="E103" s="2" t="n"/>
      <c r="F103" s="2" t="n"/>
      <c r="G103" s="2" t="n"/>
      <c r="H103" s="9">
        <f>IF(COUNTA(A103:G103)=0,"",IF(AND(A103&lt;&gt;"",COUNTIF($A$2:$A$301,A103)&gt;1),"Duplicate Event ID",IF(AND(B103&lt;&gt;"",COUNTIF($I$2:$I$101,B103)=0),"Missing Gap ID",IF(AND(B103&lt;&gt;"",COUNTIF($I$2:$I$101,B103)&gt;1),"Ambiguous Gap ID",IF(OR(A103="",B103="",C103="",D103="",E103="",F103="",G103="",Controls!$B$2=""),"Incomplete",IF(OR(NOT(ISNUMBER(C103)),NOT(ISNUMBER(Controls!$B$2))),"Check timestamp",IF(OR(C103&lt;=0,C103&gt;=2958466,C103&gt;Controls!$B$2),"Check timestamp",IF(AND(D103&lt;&gt;"Missed arrival noted",D103&lt;&gt;"Contact attempt",D103&lt;&gt;"Interim coverage confirmed",D103&lt;&gt;"Coverage restored",D103&lt;&gt;"Coverage ended"),"Check event type","OK"))))))))</f>
        <v/>
      </c>
      <c r="I103" s="9">
        <f>""</f>
        <v/>
      </c>
    </row>
    <row r="104" ht="44" customHeight="1">
      <c r="A104" s="2" t="n"/>
      <c r="B104" s="2" t="n"/>
      <c r="C104" s="3" t="n"/>
      <c r="D104" s="2" t="n"/>
      <c r="E104" s="2" t="n"/>
      <c r="F104" s="2" t="n"/>
      <c r="G104" s="2" t="n"/>
      <c r="H104" s="6">
        <f>IF(COUNTA(A104:G104)=0,"",IF(AND(A104&lt;&gt;"",COUNTIF($A$2:$A$301,A104)&gt;1),"Duplicate Event ID",IF(AND(B104&lt;&gt;"",COUNTIF($I$2:$I$101,B104)=0),"Missing Gap ID",IF(AND(B104&lt;&gt;"",COUNTIF($I$2:$I$101,B104)&gt;1),"Ambiguous Gap ID",IF(OR(A104="",B104="",C104="",D104="",E104="",F104="",G104="",Controls!$B$2=""),"Incomplete",IF(OR(NOT(ISNUMBER(C104)),NOT(ISNUMBER(Controls!$B$2))),"Check timestamp",IF(OR(C104&lt;=0,C104&gt;=2958466,C104&gt;Controls!$B$2),"Check timestamp",IF(AND(D104&lt;&gt;"Missed arrival noted",D104&lt;&gt;"Contact attempt",D104&lt;&gt;"Interim coverage confirmed",D104&lt;&gt;"Coverage restored",D104&lt;&gt;"Coverage ended"),"Check event type","OK"))))))))</f>
        <v/>
      </c>
      <c r="I104" s="6">
        <f>""</f>
        <v/>
      </c>
    </row>
    <row r="105" ht="44" customHeight="1">
      <c r="A105" s="2" t="n"/>
      <c r="B105" s="2" t="n"/>
      <c r="C105" s="3" t="n"/>
      <c r="D105" s="2" t="n"/>
      <c r="E105" s="2" t="n"/>
      <c r="F105" s="2" t="n"/>
      <c r="G105" s="2" t="n"/>
      <c r="H105" s="9">
        <f>IF(COUNTA(A105:G105)=0,"",IF(AND(A105&lt;&gt;"",COUNTIF($A$2:$A$301,A105)&gt;1),"Duplicate Event ID",IF(AND(B105&lt;&gt;"",COUNTIF($I$2:$I$101,B105)=0),"Missing Gap ID",IF(AND(B105&lt;&gt;"",COUNTIF($I$2:$I$101,B105)&gt;1),"Ambiguous Gap ID",IF(OR(A105="",B105="",C105="",D105="",E105="",F105="",G105="",Controls!$B$2=""),"Incomplete",IF(OR(NOT(ISNUMBER(C105)),NOT(ISNUMBER(Controls!$B$2))),"Check timestamp",IF(OR(C105&lt;=0,C105&gt;=2958466,C105&gt;Controls!$B$2),"Check timestamp",IF(AND(D105&lt;&gt;"Missed arrival noted",D105&lt;&gt;"Contact attempt",D105&lt;&gt;"Interim coverage confirmed",D105&lt;&gt;"Coverage restored",D105&lt;&gt;"Coverage ended"),"Check event type","OK"))))))))</f>
        <v/>
      </c>
      <c r="I105" s="9">
        <f>""</f>
        <v/>
      </c>
    </row>
    <row r="106" ht="44" customHeight="1">
      <c r="A106" s="2" t="n"/>
      <c r="B106" s="2" t="n"/>
      <c r="C106" s="3" t="n"/>
      <c r="D106" s="2" t="n"/>
      <c r="E106" s="2" t="n"/>
      <c r="F106" s="2" t="n"/>
      <c r="G106" s="2" t="n"/>
      <c r="H106" s="6">
        <f>IF(COUNTA(A106:G106)=0,"",IF(AND(A106&lt;&gt;"",COUNTIF($A$2:$A$301,A106)&gt;1),"Duplicate Event ID",IF(AND(B106&lt;&gt;"",COUNTIF($I$2:$I$101,B106)=0),"Missing Gap ID",IF(AND(B106&lt;&gt;"",COUNTIF($I$2:$I$101,B106)&gt;1),"Ambiguous Gap ID",IF(OR(A106="",B106="",C106="",D106="",E106="",F106="",G106="",Controls!$B$2=""),"Incomplete",IF(OR(NOT(ISNUMBER(C106)),NOT(ISNUMBER(Controls!$B$2))),"Check timestamp",IF(OR(C106&lt;=0,C106&gt;=2958466,C106&gt;Controls!$B$2),"Check timestamp",IF(AND(D106&lt;&gt;"Missed arrival noted",D106&lt;&gt;"Contact attempt",D106&lt;&gt;"Interim coverage confirmed",D106&lt;&gt;"Coverage restored",D106&lt;&gt;"Coverage ended"),"Check event type","OK"))))))))</f>
        <v/>
      </c>
      <c r="I106" s="6">
        <f>""</f>
        <v/>
      </c>
    </row>
    <row r="107" ht="44" customHeight="1">
      <c r="A107" s="2" t="n"/>
      <c r="B107" s="2" t="n"/>
      <c r="C107" s="3" t="n"/>
      <c r="D107" s="2" t="n"/>
      <c r="E107" s="2" t="n"/>
      <c r="F107" s="2" t="n"/>
      <c r="G107" s="2" t="n"/>
      <c r="H107" s="9">
        <f>IF(COUNTA(A107:G107)=0,"",IF(AND(A107&lt;&gt;"",COUNTIF($A$2:$A$301,A107)&gt;1),"Duplicate Event ID",IF(AND(B107&lt;&gt;"",COUNTIF($I$2:$I$101,B107)=0),"Missing Gap ID",IF(AND(B107&lt;&gt;"",COUNTIF($I$2:$I$101,B107)&gt;1),"Ambiguous Gap ID",IF(OR(A107="",B107="",C107="",D107="",E107="",F107="",G107="",Controls!$B$2=""),"Incomplete",IF(OR(NOT(ISNUMBER(C107)),NOT(ISNUMBER(Controls!$B$2))),"Check timestamp",IF(OR(C107&lt;=0,C107&gt;=2958466,C107&gt;Controls!$B$2),"Check timestamp",IF(AND(D107&lt;&gt;"Missed arrival noted",D107&lt;&gt;"Contact attempt",D107&lt;&gt;"Interim coverage confirmed",D107&lt;&gt;"Coverage restored",D107&lt;&gt;"Coverage ended"),"Check event type","OK"))))))))</f>
        <v/>
      </c>
      <c r="I107" s="9">
        <f>""</f>
        <v/>
      </c>
    </row>
    <row r="108" ht="44" customHeight="1">
      <c r="A108" s="2" t="n"/>
      <c r="B108" s="2" t="n"/>
      <c r="C108" s="3" t="n"/>
      <c r="D108" s="2" t="n"/>
      <c r="E108" s="2" t="n"/>
      <c r="F108" s="2" t="n"/>
      <c r="G108" s="2" t="n"/>
      <c r="H108" s="6">
        <f>IF(COUNTA(A108:G108)=0,"",IF(AND(A108&lt;&gt;"",COUNTIF($A$2:$A$301,A108)&gt;1),"Duplicate Event ID",IF(AND(B108&lt;&gt;"",COUNTIF($I$2:$I$101,B108)=0),"Missing Gap ID",IF(AND(B108&lt;&gt;"",COUNTIF($I$2:$I$101,B108)&gt;1),"Ambiguous Gap ID",IF(OR(A108="",B108="",C108="",D108="",E108="",F108="",G108="",Controls!$B$2=""),"Incomplete",IF(OR(NOT(ISNUMBER(C108)),NOT(ISNUMBER(Controls!$B$2))),"Check timestamp",IF(OR(C108&lt;=0,C108&gt;=2958466,C108&gt;Controls!$B$2),"Check timestamp",IF(AND(D108&lt;&gt;"Missed arrival noted",D108&lt;&gt;"Contact attempt",D108&lt;&gt;"Interim coverage confirmed",D108&lt;&gt;"Coverage restored",D108&lt;&gt;"Coverage ended"),"Check event type","OK"))))))))</f>
        <v/>
      </c>
      <c r="I108" s="6">
        <f>""</f>
        <v/>
      </c>
    </row>
    <row r="109" ht="44" customHeight="1">
      <c r="A109" s="2" t="n"/>
      <c r="B109" s="2" t="n"/>
      <c r="C109" s="3" t="n"/>
      <c r="D109" s="2" t="n"/>
      <c r="E109" s="2" t="n"/>
      <c r="F109" s="2" t="n"/>
      <c r="G109" s="2" t="n"/>
      <c r="H109" s="9">
        <f>IF(COUNTA(A109:G109)=0,"",IF(AND(A109&lt;&gt;"",COUNTIF($A$2:$A$301,A109)&gt;1),"Duplicate Event ID",IF(AND(B109&lt;&gt;"",COUNTIF($I$2:$I$101,B109)=0),"Missing Gap ID",IF(AND(B109&lt;&gt;"",COUNTIF($I$2:$I$101,B109)&gt;1),"Ambiguous Gap ID",IF(OR(A109="",B109="",C109="",D109="",E109="",F109="",G109="",Controls!$B$2=""),"Incomplete",IF(OR(NOT(ISNUMBER(C109)),NOT(ISNUMBER(Controls!$B$2))),"Check timestamp",IF(OR(C109&lt;=0,C109&gt;=2958466,C109&gt;Controls!$B$2),"Check timestamp",IF(AND(D109&lt;&gt;"Missed arrival noted",D109&lt;&gt;"Contact attempt",D109&lt;&gt;"Interim coverage confirmed",D109&lt;&gt;"Coverage restored",D109&lt;&gt;"Coverage ended"),"Check event type","OK"))))))))</f>
        <v/>
      </c>
      <c r="I109" s="9">
        <f>""</f>
        <v/>
      </c>
    </row>
    <row r="110" ht="44" customHeight="1">
      <c r="A110" s="2" t="n"/>
      <c r="B110" s="2" t="n"/>
      <c r="C110" s="3" t="n"/>
      <c r="D110" s="2" t="n"/>
      <c r="E110" s="2" t="n"/>
      <c r="F110" s="2" t="n"/>
      <c r="G110" s="2" t="n"/>
      <c r="H110" s="6">
        <f>IF(COUNTA(A110:G110)=0,"",IF(AND(A110&lt;&gt;"",COUNTIF($A$2:$A$301,A110)&gt;1),"Duplicate Event ID",IF(AND(B110&lt;&gt;"",COUNTIF($I$2:$I$101,B110)=0),"Missing Gap ID",IF(AND(B110&lt;&gt;"",COUNTIF($I$2:$I$101,B110)&gt;1),"Ambiguous Gap ID",IF(OR(A110="",B110="",C110="",D110="",E110="",F110="",G110="",Controls!$B$2=""),"Incomplete",IF(OR(NOT(ISNUMBER(C110)),NOT(ISNUMBER(Controls!$B$2))),"Check timestamp",IF(OR(C110&lt;=0,C110&gt;=2958466,C110&gt;Controls!$B$2),"Check timestamp",IF(AND(D110&lt;&gt;"Missed arrival noted",D110&lt;&gt;"Contact attempt",D110&lt;&gt;"Interim coverage confirmed",D110&lt;&gt;"Coverage restored",D110&lt;&gt;"Coverage ended"),"Check event type","OK"))))))))</f>
        <v/>
      </c>
      <c r="I110" s="6">
        <f>""</f>
        <v/>
      </c>
    </row>
    <row r="111" ht="44" customHeight="1">
      <c r="A111" s="2" t="n"/>
      <c r="B111" s="2" t="n"/>
      <c r="C111" s="3" t="n"/>
      <c r="D111" s="2" t="n"/>
      <c r="E111" s="2" t="n"/>
      <c r="F111" s="2" t="n"/>
      <c r="G111" s="2" t="n"/>
      <c r="H111" s="9">
        <f>IF(COUNTA(A111:G111)=0,"",IF(AND(A111&lt;&gt;"",COUNTIF($A$2:$A$301,A111)&gt;1),"Duplicate Event ID",IF(AND(B111&lt;&gt;"",COUNTIF($I$2:$I$101,B111)=0),"Missing Gap ID",IF(AND(B111&lt;&gt;"",COUNTIF($I$2:$I$101,B111)&gt;1),"Ambiguous Gap ID",IF(OR(A111="",B111="",C111="",D111="",E111="",F111="",G111="",Controls!$B$2=""),"Incomplete",IF(OR(NOT(ISNUMBER(C111)),NOT(ISNUMBER(Controls!$B$2))),"Check timestamp",IF(OR(C111&lt;=0,C111&gt;=2958466,C111&gt;Controls!$B$2),"Check timestamp",IF(AND(D111&lt;&gt;"Missed arrival noted",D111&lt;&gt;"Contact attempt",D111&lt;&gt;"Interim coverage confirmed",D111&lt;&gt;"Coverage restored",D111&lt;&gt;"Coverage ended"),"Check event type","OK"))))))))</f>
        <v/>
      </c>
      <c r="I111" s="9">
        <f>""</f>
        <v/>
      </c>
    </row>
    <row r="112" ht="44" customHeight="1">
      <c r="A112" s="2" t="n"/>
      <c r="B112" s="2" t="n"/>
      <c r="C112" s="3" t="n"/>
      <c r="D112" s="2" t="n"/>
      <c r="E112" s="2" t="n"/>
      <c r="F112" s="2" t="n"/>
      <c r="G112" s="2" t="n"/>
      <c r="H112" s="6">
        <f>IF(COUNTA(A112:G112)=0,"",IF(AND(A112&lt;&gt;"",COUNTIF($A$2:$A$301,A112)&gt;1),"Duplicate Event ID",IF(AND(B112&lt;&gt;"",COUNTIF($I$2:$I$101,B112)=0),"Missing Gap ID",IF(AND(B112&lt;&gt;"",COUNTIF($I$2:$I$101,B112)&gt;1),"Ambiguous Gap ID",IF(OR(A112="",B112="",C112="",D112="",E112="",F112="",G112="",Controls!$B$2=""),"Incomplete",IF(OR(NOT(ISNUMBER(C112)),NOT(ISNUMBER(Controls!$B$2))),"Check timestamp",IF(OR(C112&lt;=0,C112&gt;=2958466,C112&gt;Controls!$B$2),"Check timestamp",IF(AND(D112&lt;&gt;"Missed arrival noted",D112&lt;&gt;"Contact attempt",D112&lt;&gt;"Interim coverage confirmed",D112&lt;&gt;"Coverage restored",D112&lt;&gt;"Coverage ended"),"Check event type","OK"))))))))</f>
        <v/>
      </c>
      <c r="I112" s="6">
        <f>""</f>
        <v/>
      </c>
    </row>
    <row r="113" ht="44" customHeight="1">
      <c r="A113" s="2" t="n"/>
      <c r="B113" s="2" t="n"/>
      <c r="C113" s="3" t="n"/>
      <c r="D113" s="2" t="n"/>
      <c r="E113" s="2" t="n"/>
      <c r="F113" s="2" t="n"/>
      <c r="G113" s="2" t="n"/>
      <c r="H113" s="9">
        <f>IF(COUNTA(A113:G113)=0,"",IF(AND(A113&lt;&gt;"",COUNTIF($A$2:$A$301,A113)&gt;1),"Duplicate Event ID",IF(AND(B113&lt;&gt;"",COUNTIF($I$2:$I$101,B113)=0),"Missing Gap ID",IF(AND(B113&lt;&gt;"",COUNTIF($I$2:$I$101,B113)&gt;1),"Ambiguous Gap ID",IF(OR(A113="",B113="",C113="",D113="",E113="",F113="",G113="",Controls!$B$2=""),"Incomplete",IF(OR(NOT(ISNUMBER(C113)),NOT(ISNUMBER(Controls!$B$2))),"Check timestamp",IF(OR(C113&lt;=0,C113&gt;=2958466,C113&gt;Controls!$B$2),"Check timestamp",IF(AND(D113&lt;&gt;"Missed arrival noted",D113&lt;&gt;"Contact attempt",D113&lt;&gt;"Interim coverage confirmed",D113&lt;&gt;"Coverage restored",D113&lt;&gt;"Coverage ended"),"Check event type","OK"))))))))</f>
        <v/>
      </c>
      <c r="I113" s="9">
        <f>""</f>
        <v/>
      </c>
    </row>
    <row r="114" ht="44" customHeight="1">
      <c r="A114" s="2" t="n"/>
      <c r="B114" s="2" t="n"/>
      <c r="C114" s="3" t="n"/>
      <c r="D114" s="2" t="n"/>
      <c r="E114" s="2" t="n"/>
      <c r="F114" s="2" t="n"/>
      <c r="G114" s="2" t="n"/>
      <c r="H114" s="6">
        <f>IF(COUNTA(A114:G114)=0,"",IF(AND(A114&lt;&gt;"",COUNTIF($A$2:$A$301,A114)&gt;1),"Duplicate Event ID",IF(AND(B114&lt;&gt;"",COUNTIF($I$2:$I$101,B114)=0),"Missing Gap ID",IF(AND(B114&lt;&gt;"",COUNTIF($I$2:$I$101,B114)&gt;1),"Ambiguous Gap ID",IF(OR(A114="",B114="",C114="",D114="",E114="",F114="",G114="",Controls!$B$2=""),"Incomplete",IF(OR(NOT(ISNUMBER(C114)),NOT(ISNUMBER(Controls!$B$2))),"Check timestamp",IF(OR(C114&lt;=0,C114&gt;=2958466,C114&gt;Controls!$B$2),"Check timestamp",IF(AND(D114&lt;&gt;"Missed arrival noted",D114&lt;&gt;"Contact attempt",D114&lt;&gt;"Interim coverage confirmed",D114&lt;&gt;"Coverage restored",D114&lt;&gt;"Coverage ended"),"Check event type","OK"))))))))</f>
        <v/>
      </c>
      <c r="I114" s="6">
        <f>""</f>
        <v/>
      </c>
    </row>
    <row r="115" ht="44" customHeight="1">
      <c r="A115" s="2" t="n"/>
      <c r="B115" s="2" t="n"/>
      <c r="C115" s="3" t="n"/>
      <c r="D115" s="2" t="n"/>
      <c r="E115" s="2" t="n"/>
      <c r="F115" s="2" t="n"/>
      <c r="G115" s="2" t="n"/>
      <c r="H115" s="9">
        <f>IF(COUNTA(A115:G115)=0,"",IF(AND(A115&lt;&gt;"",COUNTIF($A$2:$A$301,A115)&gt;1),"Duplicate Event ID",IF(AND(B115&lt;&gt;"",COUNTIF($I$2:$I$101,B115)=0),"Missing Gap ID",IF(AND(B115&lt;&gt;"",COUNTIF($I$2:$I$101,B115)&gt;1),"Ambiguous Gap ID",IF(OR(A115="",B115="",C115="",D115="",E115="",F115="",G115="",Controls!$B$2=""),"Incomplete",IF(OR(NOT(ISNUMBER(C115)),NOT(ISNUMBER(Controls!$B$2))),"Check timestamp",IF(OR(C115&lt;=0,C115&gt;=2958466,C115&gt;Controls!$B$2),"Check timestamp",IF(AND(D115&lt;&gt;"Missed arrival noted",D115&lt;&gt;"Contact attempt",D115&lt;&gt;"Interim coverage confirmed",D115&lt;&gt;"Coverage restored",D115&lt;&gt;"Coverage ended"),"Check event type","OK"))))))))</f>
        <v/>
      </c>
      <c r="I115" s="9">
        <f>""</f>
        <v/>
      </c>
    </row>
    <row r="116" ht="44" customHeight="1">
      <c r="A116" s="2" t="n"/>
      <c r="B116" s="2" t="n"/>
      <c r="C116" s="3" t="n"/>
      <c r="D116" s="2" t="n"/>
      <c r="E116" s="2" t="n"/>
      <c r="F116" s="2" t="n"/>
      <c r="G116" s="2" t="n"/>
      <c r="H116" s="6">
        <f>IF(COUNTA(A116:G116)=0,"",IF(AND(A116&lt;&gt;"",COUNTIF($A$2:$A$301,A116)&gt;1),"Duplicate Event ID",IF(AND(B116&lt;&gt;"",COUNTIF($I$2:$I$101,B116)=0),"Missing Gap ID",IF(AND(B116&lt;&gt;"",COUNTIF($I$2:$I$101,B116)&gt;1),"Ambiguous Gap ID",IF(OR(A116="",B116="",C116="",D116="",E116="",F116="",G116="",Controls!$B$2=""),"Incomplete",IF(OR(NOT(ISNUMBER(C116)),NOT(ISNUMBER(Controls!$B$2))),"Check timestamp",IF(OR(C116&lt;=0,C116&gt;=2958466,C116&gt;Controls!$B$2),"Check timestamp",IF(AND(D116&lt;&gt;"Missed arrival noted",D116&lt;&gt;"Contact attempt",D116&lt;&gt;"Interim coverage confirmed",D116&lt;&gt;"Coverage restored",D116&lt;&gt;"Coverage ended"),"Check event type","OK"))))))))</f>
        <v/>
      </c>
      <c r="I116" s="6">
        <f>""</f>
        <v/>
      </c>
    </row>
    <row r="117" ht="44" customHeight="1">
      <c r="A117" s="2" t="n"/>
      <c r="B117" s="2" t="n"/>
      <c r="C117" s="3" t="n"/>
      <c r="D117" s="2" t="n"/>
      <c r="E117" s="2" t="n"/>
      <c r="F117" s="2" t="n"/>
      <c r="G117" s="2" t="n"/>
      <c r="H117" s="9">
        <f>IF(COUNTA(A117:G117)=0,"",IF(AND(A117&lt;&gt;"",COUNTIF($A$2:$A$301,A117)&gt;1),"Duplicate Event ID",IF(AND(B117&lt;&gt;"",COUNTIF($I$2:$I$101,B117)=0),"Missing Gap ID",IF(AND(B117&lt;&gt;"",COUNTIF($I$2:$I$101,B117)&gt;1),"Ambiguous Gap ID",IF(OR(A117="",B117="",C117="",D117="",E117="",F117="",G117="",Controls!$B$2=""),"Incomplete",IF(OR(NOT(ISNUMBER(C117)),NOT(ISNUMBER(Controls!$B$2))),"Check timestamp",IF(OR(C117&lt;=0,C117&gt;=2958466,C117&gt;Controls!$B$2),"Check timestamp",IF(AND(D117&lt;&gt;"Missed arrival noted",D117&lt;&gt;"Contact attempt",D117&lt;&gt;"Interim coverage confirmed",D117&lt;&gt;"Coverage restored",D117&lt;&gt;"Coverage ended"),"Check event type","OK"))))))))</f>
        <v/>
      </c>
      <c r="I117" s="9">
        <f>""</f>
        <v/>
      </c>
    </row>
    <row r="118" ht="44" customHeight="1">
      <c r="A118" s="2" t="n"/>
      <c r="B118" s="2" t="n"/>
      <c r="C118" s="3" t="n"/>
      <c r="D118" s="2" t="n"/>
      <c r="E118" s="2" t="n"/>
      <c r="F118" s="2" t="n"/>
      <c r="G118" s="2" t="n"/>
      <c r="H118" s="6">
        <f>IF(COUNTA(A118:G118)=0,"",IF(AND(A118&lt;&gt;"",COUNTIF($A$2:$A$301,A118)&gt;1),"Duplicate Event ID",IF(AND(B118&lt;&gt;"",COUNTIF($I$2:$I$101,B118)=0),"Missing Gap ID",IF(AND(B118&lt;&gt;"",COUNTIF($I$2:$I$101,B118)&gt;1),"Ambiguous Gap ID",IF(OR(A118="",B118="",C118="",D118="",E118="",F118="",G118="",Controls!$B$2=""),"Incomplete",IF(OR(NOT(ISNUMBER(C118)),NOT(ISNUMBER(Controls!$B$2))),"Check timestamp",IF(OR(C118&lt;=0,C118&gt;=2958466,C118&gt;Controls!$B$2),"Check timestamp",IF(AND(D118&lt;&gt;"Missed arrival noted",D118&lt;&gt;"Contact attempt",D118&lt;&gt;"Interim coverage confirmed",D118&lt;&gt;"Coverage restored",D118&lt;&gt;"Coverage ended"),"Check event type","OK"))))))))</f>
        <v/>
      </c>
      <c r="I118" s="6">
        <f>""</f>
        <v/>
      </c>
    </row>
    <row r="119" ht="44" customHeight="1">
      <c r="A119" s="2" t="n"/>
      <c r="B119" s="2" t="n"/>
      <c r="C119" s="3" t="n"/>
      <c r="D119" s="2" t="n"/>
      <c r="E119" s="2" t="n"/>
      <c r="F119" s="2" t="n"/>
      <c r="G119" s="2" t="n"/>
      <c r="H119" s="9">
        <f>IF(COUNTA(A119:G119)=0,"",IF(AND(A119&lt;&gt;"",COUNTIF($A$2:$A$301,A119)&gt;1),"Duplicate Event ID",IF(AND(B119&lt;&gt;"",COUNTIF($I$2:$I$101,B119)=0),"Missing Gap ID",IF(AND(B119&lt;&gt;"",COUNTIF($I$2:$I$101,B119)&gt;1),"Ambiguous Gap ID",IF(OR(A119="",B119="",C119="",D119="",E119="",F119="",G119="",Controls!$B$2=""),"Incomplete",IF(OR(NOT(ISNUMBER(C119)),NOT(ISNUMBER(Controls!$B$2))),"Check timestamp",IF(OR(C119&lt;=0,C119&gt;=2958466,C119&gt;Controls!$B$2),"Check timestamp",IF(AND(D119&lt;&gt;"Missed arrival noted",D119&lt;&gt;"Contact attempt",D119&lt;&gt;"Interim coverage confirmed",D119&lt;&gt;"Coverage restored",D119&lt;&gt;"Coverage ended"),"Check event type","OK"))))))))</f>
        <v/>
      </c>
      <c r="I119" s="9">
        <f>""</f>
        <v/>
      </c>
    </row>
    <row r="120" ht="44" customHeight="1">
      <c r="A120" s="2" t="n"/>
      <c r="B120" s="2" t="n"/>
      <c r="C120" s="3" t="n"/>
      <c r="D120" s="2" t="n"/>
      <c r="E120" s="2" t="n"/>
      <c r="F120" s="2" t="n"/>
      <c r="G120" s="2" t="n"/>
      <c r="H120" s="6">
        <f>IF(COUNTA(A120:G120)=0,"",IF(AND(A120&lt;&gt;"",COUNTIF($A$2:$A$301,A120)&gt;1),"Duplicate Event ID",IF(AND(B120&lt;&gt;"",COUNTIF($I$2:$I$101,B120)=0),"Missing Gap ID",IF(AND(B120&lt;&gt;"",COUNTIF($I$2:$I$101,B120)&gt;1),"Ambiguous Gap ID",IF(OR(A120="",B120="",C120="",D120="",E120="",F120="",G120="",Controls!$B$2=""),"Incomplete",IF(OR(NOT(ISNUMBER(C120)),NOT(ISNUMBER(Controls!$B$2))),"Check timestamp",IF(OR(C120&lt;=0,C120&gt;=2958466,C120&gt;Controls!$B$2),"Check timestamp",IF(AND(D120&lt;&gt;"Missed arrival noted",D120&lt;&gt;"Contact attempt",D120&lt;&gt;"Interim coverage confirmed",D120&lt;&gt;"Coverage restored",D120&lt;&gt;"Coverage ended"),"Check event type","OK"))))))))</f>
        <v/>
      </c>
      <c r="I120" s="6">
        <f>""</f>
        <v/>
      </c>
    </row>
    <row r="121" ht="44" customHeight="1">
      <c r="A121" s="2" t="n"/>
      <c r="B121" s="2" t="n"/>
      <c r="C121" s="3" t="n"/>
      <c r="D121" s="2" t="n"/>
      <c r="E121" s="2" t="n"/>
      <c r="F121" s="2" t="n"/>
      <c r="G121" s="2" t="n"/>
      <c r="H121" s="9">
        <f>IF(COUNTA(A121:G121)=0,"",IF(AND(A121&lt;&gt;"",COUNTIF($A$2:$A$301,A121)&gt;1),"Duplicate Event ID",IF(AND(B121&lt;&gt;"",COUNTIF($I$2:$I$101,B121)=0),"Missing Gap ID",IF(AND(B121&lt;&gt;"",COUNTIF($I$2:$I$101,B121)&gt;1),"Ambiguous Gap ID",IF(OR(A121="",B121="",C121="",D121="",E121="",F121="",G121="",Controls!$B$2=""),"Incomplete",IF(OR(NOT(ISNUMBER(C121)),NOT(ISNUMBER(Controls!$B$2))),"Check timestamp",IF(OR(C121&lt;=0,C121&gt;=2958466,C121&gt;Controls!$B$2),"Check timestamp",IF(AND(D121&lt;&gt;"Missed arrival noted",D121&lt;&gt;"Contact attempt",D121&lt;&gt;"Interim coverage confirmed",D121&lt;&gt;"Coverage restored",D121&lt;&gt;"Coverage ended"),"Check event type","OK"))))))))</f>
        <v/>
      </c>
      <c r="I121" s="9">
        <f>""</f>
        <v/>
      </c>
    </row>
    <row r="122" ht="44" customHeight="1">
      <c r="A122" s="2" t="n"/>
      <c r="B122" s="2" t="n"/>
      <c r="C122" s="3" t="n"/>
      <c r="D122" s="2" t="n"/>
      <c r="E122" s="2" t="n"/>
      <c r="F122" s="2" t="n"/>
      <c r="G122" s="2" t="n"/>
      <c r="H122" s="6">
        <f>IF(COUNTA(A122:G122)=0,"",IF(AND(A122&lt;&gt;"",COUNTIF($A$2:$A$301,A122)&gt;1),"Duplicate Event ID",IF(AND(B122&lt;&gt;"",COUNTIF($I$2:$I$101,B122)=0),"Missing Gap ID",IF(AND(B122&lt;&gt;"",COUNTIF($I$2:$I$101,B122)&gt;1),"Ambiguous Gap ID",IF(OR(A122="",B122="",C122="",D122="",E122="",F122="",G122="",Controls!$B$2=""),"Incomplete",IF(OR(NOT(ISNUMBER(C122)),NOT(ISNUMBER(Controls!$B$2))),"Check timestamp",IF(OR(C122&lt;=0,C122&gt;=2958466,C122&gt;Controls!$B$2),"Check timestamp",IF(AND(D122&lt;&gt;"Missed arrival noted",D122&lt;&gt;"Contact attempt",D122&lt;&gt;"Interim coverage confirmed",D122&lt;&gt;"Coverage restored",D122&lt;&gt;"Coverage ended"),"Check event type","OK"))))))))</f>
        <v/>
      </c>
      <c r="I122" s="6">
        <f>""</f>
        <v/>
      </c>
    </row>
    <row r="123" ht="44" customHeight="1">
      <c r="A123" s="2" t="n"/>
      <c r="B123" s="2" t="n"/>
      <c r="C123" s="3" t="n"/>
      <c r="D123" s="2" t="n"/>
      <c r="E123" s="2" t="n"/>
      <c r="F123" s="2" t="n"/>
      <c r="G123" s="2" t="n"/>
      <c r="H123" s="9">
        <f>IF(COUNTA(A123:G123)=0,"",IF(AND(A123&lt;&gt;"",COUNTIF($A$2:$A$301,A123)&gt;1),"Duplicate Event ID",IF(AND(B123&lt;&gt;"",COUNTIF($I$2:$I$101,B123)=0),"Missing Gap ID",IF(AND(B123&lt;&gt;"",COUNTIF($I$2:$I$101,B123)&gt;1),"Ambiguous Gap ID",IF(OR(A123="",B123="",C123="",D123="",E123="",F123="",G123="",Controls!$B$2=""),"Incomplete",IF(OR(NOT(ISNUMBER(C123)),NOT(ISNUMBER(Controls!$B$2))),"Check timestamp",IF(OR(C123&lt;=0,C123&gt;=2958466,C123&gt;Controls!$B$2),"Check timestamp",IF(AND(D123&lt;&gt;"Missed arrival noted",D123&lt;&gt;"Contact attempt",D123&lt;&gt;"Interim coverage confirmed",D123&lt;&gt;"Coverage restored",D123&lt;&gt;"Coverage ended"),"Check event type","OK"))))))))</f>
        <v/>
      </c>
      <c r="I123" s="9">
        <f>""</f>
        <v/>
      </c>
    </row>
    <row r="124" ht="44" customHeight="1">
      <c r="A124" s="2" t="n"/>
      <c r="B124" s="2" t="n"/>
      <c r="C124" s="3" t="n"/>
      <c r="D124" s="2" t="n"/>
      <c r="E124" s="2" t="n"/>
      <c r="F124" s="2" t="n"/>
      <c r="G124" s="2" t="n"/>
      <c r="H124" s="6">
        <f>IF(COUNTA(A124:G124)=0,"",IF(AND(A124&lt;&gt;"",COUNTIF($A$2:$A$301,A124)&gt;1),"Duplicate Event ID",IF(AND(B124&lt;&gt;"",COUNTIF($I$2:$I$101,B124)=0),"Missing Gap ID",IF(AND(B124&lt;&gt;"",COUNTIF($I$2:$I$101,B124)&gt;1),"Ambiguous Gap ID",IF(OR(A124="",B124="",C124="",D124="",E124="",F124="",G124="",Controls!$B$2=""),"Incomplete",IF(OR(NOT(ISNUMBER(C124)),NOT(ISNUMBER(Controls!$B$2))),"Check timestamp",IF(OR(C124&lt;=0,C124&gt;=2958466,C124&gt;Controls!$B$2),"Check timestamp",IF(AND(D124&lt;&gt;"Missed arrival noted",D124&lt;&gt;"Contact attempt",D124&lt;&gt;"Interim coverage confirmed",D124&lt;&gt;"Coverage restored",D124&lt;&gt;"Coverage ended"),"Check event type","OK"))))))))</f>
        <v/>
      </c>
      <c r="I124" s="6">
        <f>""</f>
        <v/>
      </c>
    </row>
    <row r="125" ht="44" customHeight="1">
      <c r="A125" s="2" t="n"/>
      <c r="B125" s="2" t="n"/>
      <c r="C125" s="3" t="n"/>
      <c r="D125" s="2" t="n"/>
      <c r="E125" s="2" t="n"/>
      <c r="F125" s="2" t="n"/>
      <c r="G125" s="2" t="n"/>
      <c r="H125" s="9">
        <f>IF(COUNTA(A125:G125)=0,"",IF(AND(A125&lt;&gt;"",COUNTIF($A$2:$A$301,A125)&gt;1),"Duplicate Event ID",IF(AND(B125&lt;&gt;"",COUNTIF($I$2:$I$101,B125)=0),"Missing Gap ID",IF(AND(B125&lt;&gt;"",COUNTIF($I$2:$I$101,B125)&gt;1),"Ambiguous Gap ID",IF(OR(A125="",B125="",C125="",D125="",E125="",F125="",G125="",Controls!$B$2=""),"Incomplete",IF(OR(NOT(ISNUMBER(C125)),NOT(ISNUMBER(Controls!$B$2))),"Check timestamp",IF(OR(C125&lt;=0,C125&gt;=2958466,C125&gt;Controls!$B$2),"Check timestamp",IF(AND(D125&lt;&gt;"Missed arrival noted",D125&lt;&gt;"Contact attempt",D125&lt;&gt;"Interim coverage confirmed",D125&lt;&gt;"Coverage restored",D125&lt;&gt;"Coverage ended"),"Check event type","OK"))))))))</f>
        <v/>
      </c>
      <c r="I125" s="9">
        <f>""</f>
        <v/>
      </c>
    </row>
    <row r="126" ht="44" customHeight="1">
      <c r="A126" s="2" t="n"/>
      <c r="B126" s="2" t="n"/>
      <c r="C126" s="3" t="n"/>
      <c r="D126" s="2" t="n"/>
      <c r="E126" s="2" t="n"/>
      <c r="F126" s="2" t="n"/>
      <c r="G126" s="2" t="n"/>
      <c r="H126" s="6">
        <f>IF(COUNTA(A126:G126)=0,"",IF(AND(A126&lt;&gt;"",COUNTIF($A$2:$A$301,A126)&gt;1),"Duplicate Event ID",IF(AND(B126&lt;&gt;"",COUNTIF($I$2:$I$101,B126)=0),"Missing Gap ID",IF(AND(B126&lt;&gt;"",COUNTIF($I$2:$I$101,B126)&gt;1),"Ambiguous Gap ID",IF(OR(A126="",B126="",C126="",D126="",E126="",F126="",G126="",Controls!$B$2=""),"Incomplete",IF(OR(NOT(ISNUMBER(C126)),NOT(ISNUMBER(Controls!$B$2))),"Check timestamp",IF(OR(C126&lt;=0,C126&gt;=2958466,C126&gt;Controls!$B$2),"Check timestamp",IF(AND(D126&lt;&gt;"Missed arrival noted",D126&lt;&gt;"Contact attempt",D126&lt;&gt;"Interim coverage confirmed",D126&lt;&gt;"Coverage restored",D126&lt;&gt;"Coverage ended"),"Check event type","OK"))))))))</f>
        <v/>
      </c>
      <c r="I126" s="6">
        <f>""</f>
        <v/>
      </c>
    </row>
    <row r="127" ht="44" customHeight="1">
      <c r="A127" s="2" t="n"/>
      <c r="B127" s="2" t="n"/>
      <c r="C127" s="3" t="n"/>
      <c r="D127" s="2" t="n"/>
      <c r="E127" s="2" t="n"/>
      <c r="F127" s="2" t="n"/>
      <c r="G127" s="2" t="n"/>
      <c r="H127" s="9">
        <f>IF(COUNTA(A127:G127)=0,"",IF(AND(A127&lt;&gt;"",COUNTIF($A$2:$A$301,A127)&gt;1),"Duplicate Event ID",IF(AND(B127&lt;&gt;"",COUNTIF($I$2:$I$101,B127)=0),"Missing Gap ID",IF(AND(B127&lt;&gt;"",COUNTIF($I$2:$I$101,B127)&gt;1),"Ambiguous Gap ID",IF(OR(A127="",B127="",C127="",D127="",E127="",F127="",G127="",Controls!$B$2=""),"Incomplete",IF(OR(NOT(ISNUMBER(C127)),NOT(ISNUMBER(Controls!$B$2))),"Check timestamp",IF(OR(C127&lt;=0,C127&gt;=2958466,C127&gt;Controls!$B$2),"Check timestamp",IF(AND(D127&lt;&gt;"Missed arrival noted",D127&lt;&gt;"Contact attempt",D127&lt;&gt;"Interim coverage confirmed",D127&lt;&gt;"Coverage restored",D127&lt;&gt;"Coverage ended"),"Check event type","OK"))))))))</f>
        <v/>
      </c>
      <c r="I127" s="9">
        <f>""</f>
        <v/>
      </c>
    </row>
    <row r="128" ht="44" customHeight="1">
      <c r="A128" s="2" t="n"/>
      <c r="B128" s="2" t="n"/>
      <c r="C128" s="3" t="n"/>
      <c r="D128" s="2" t="n"/>
      <c r="E128" s="2" t="n"/>
      <c r="F128" s="2" t="n"/>
      <c r="G128" s="2" t="n"/>
      <c r="H128" s="6">
        <f>IF(COUNTA(A128:G128)=0,"",IF(AND(A128&lt;&gt;"",COUNTIF($A$2:$A$301,A128)&gt;1),"Duplicate Event ID",IF(AND(B128&lt;&gt;"",COUNTIF($I$2:$I$101,B128)=0),"Missing Gap ID",IF(AND(B128&lt;&gt;"",COUNTIF($I$2:$I$101,B128)&gt;1),"Ambiguous Gap ID",IF(OR(A128="",B128="",C128="",D128="",E128="",F128="",G128="",Controls!$B$2=""),"Incomplete",IF(OR(NOT(ISNUMBER(C128)),NOT(ISNUMBER(Controls!$B$2))),"Check timestamp",IF(OR(C128&lt;=0,C128&gt;=2958466,C128&gt;Controls!$B$2),"Check timestamp",IF(AND(D128&lt;&gt;"Missed arrival noted",D128&lt;&gt;"Contact attempt",D128&lt;&gt;"Interim coverage confirmed",D128&lt;&gt;"Coverage restored",D128&lt;&gt;"Coverage ended"),"Check event type","OK"))))))))</f>
        <v/>
      </c>
      <c r="I128" s="6">
        <f>""</f>
        <v/>
      </c>
    </row>
    <row r="129" ht="44" customHeight="1">
      <c r="A129" s="2" t="n"/>
      <c r="B129" s="2" t="n"/>
      <c r="C129" s="3" t="n"/>
      <c r="D129" s="2" t="n"/>
      <c r="E129" s="2" t="n"/>
      <c r="F129" s="2" t="n"/>
      <c r="G129" s="2" t="n"/>
      <c r="H129" s="9">
        <f>IF(COUNTA(A129:G129)=0,"",IF(AND(A129&lt;&gt;"",COUNTIF($A$2:$A$301,A129)&gt;1),"Duplicate Event ID",IF(AND(B129&lt;&gt;"",COUNTIF($I$2:$I$101,B129)=0),"Missing Gap ID",IF(AND(B129&lt;&gt;"",COUNTIF($I$2:$I$101,B129)&gt;1),"Ambiguous Gap ID",IF(OR(A129="",B129="",C129="",D129="",E129="",F129="",G129="",Controls!$B$2=""),"Incomplete",IF(OR(NOT(ISNUMBER(C129)),NOT(ISNUMBER(Controls!$B$2))),"Check timestamp",IF(OR(C129&lt;=0,C129&gt;=2958466,C129&gt;Controls!$B$2),"Check timestamp",IF(AND(D129&lt;&gt;"Missed arrival noted",D129&lt;&gt;"Contact attempt",D129&lt;&gt;"Interim coverage confirmed",D129&lt;&gt;"Coverage restored",D129&lt;&gt;"Coverage ended"),"Check event type","OK"))))))))</f>
        <v/>
      </c>
      <c r="I129" s="9">
        <f>""</f>
        <v/>
      </c>
    </row>
    <row r="130" ht="44" customHeight="1">
      <c r="A130" s="2" t="n"/>
      <c r="B130" s="2" t="n"/>
      <c r="C130" s="3" t="n"/>
      <c r="D130" s="2" t="n"/>
      <c r="E130" s="2" t="n"/>
      <c r="F130" s="2" t="n"/>
      <c r="G130" s="2" t="n"/>
      <c r="H130" s="6">
        <f>IF(COUNTA(A130:G130)=0,"",IF(AND(A130&lt;&gt;"",COUNTIF($A$2:$A$301,A130)&gt;1),"Duplicate Event ID",IF(AND(B130&lt;&gt;"",COUNTIF($I$2:$I$101,B130)=0),"Missing Gap ID",IF(AND(B130&lt;&gt;"",COUNTIF($I$2:$I$101,B130)&gt;1),"Ambiguous Gap ID",IF(OR(A130="",B130="",C130="",D130="",E130="",F130="",G130="",Controls!$B$2=""),"Incomplete",IF(OR(NOT(ISNUMBER(C130)),NOT(ISNUMBER(Controls!$B$2))),"Check timestamp",IF(OR(C130&lt;=0,C130&gt;=2958466,C130&gt;Controls!$B$2),"Check timestamp",IF(AND(D130&lt;&gt;"Missed arrival noted",D130&lt;&gt;"Contact attempt",D130&lt;&gt;"Interim coverage confirmed",D130&lt;&gt;"Coverage restored",D130&lt;&gt;"Coverage ended"),"Check event type","OK"))))))))</f>
        <v/>
      </c>
      <c r="I130" s="6">
        <f>""</f>
        <v/>
      </c>
    </row>
    <row r="131" ht="44" customHeight="1">
      <c r="A131" s="2" t="n"/>
      <c r="B131" s="2" t="n"/>
      <c r="C131" s="3" t="n"/>
      <c r="D131" s="2" t="n"/>
      <c r="E131" s="2" t="n"/>
      <c r="F131" s="2" t="n"/>
      <c r="G131" s="2" t="n"/>
      <c r="H131" s="9">
        <f>IF(COUNTA(A131:G131)=0,"",IF(AND(A131&lt;&gt;"",COUNTIF($A$2:$A$301,A131)&gt;1),"Duplicate Event ID",IF(AND(B131&lt;&gt;"",COUNTIF($I$2:$I$101,B131)=0),"Missing Gap ID",IF(AND(B131&lt;&gt;"",COUNTIF($I$2:$I$101,B131)&gt;1),"Ambiguous Gap ID",IF(OR(A131="",B131="",C131="",D131="",E131="",F131="",G131="",Controls!$B$2=""),"Incomplete",IF(OR(NOT(ISNUMBER(C131)),NOT(ISNUMBER(Controls!$B$2))),"Check timestamp",IF(OR(C131&lt;=0,C131&gt;=2958466,C131&gt;Controls!$B$2),"Check timestamp",IF(AND(D131&lt;&gt;"Missed arrival noted",D131&lt;&gt;"Contact attempt",D131&lt;&gt;"Interim coverage confirmed",D131&lt;&gt;"Coverage restored",D131&lt;&gt;"Coverage ended"),"Check event type","OK"))))))))</f>
        <v/>
      </c>
      <c r="I131" s="9">
        <f>""</f>
        <v/>
      </c>
    </row>
    <row r="132" ht="44" customHeight="1">
      <c r="A132" s="2" t="n"/>
      <c r="B132" s="2" t="n"/>
      <c r="C132" s="3" t="n"/>
      <c r="D132" s="2" t="n"/>
      <c r="E132" s="2" t="n"/>
      <c r="F132" s="2" t="n"/>
      <c r="G132" s="2" t="n"/>
      <c r="H132" s="6">
        <f>IF(COUNTA(A132:G132)=0,"",IF(AND(A132&lt;&gt;"",COUNTIF($A$2:$A$301,A132)&gt;1),"Duplicate Event ID",IF(AND(B132&lt;&gt;"",COUNTIF($I$2:$I$101,B132)=0),"Missing Gap ID",IF(AND(B132&lt;&gt;"",COUNTIF($I$2:$I$101,B132)&gt;1),"Ambiguous Gap ID",IF(OR(A132="",B132="",C132="",D132="",E132="",F132="",G132="",Controls!$B$2=""),"Incomplete",IF(OR(NOT(ISNUMBER(C132)),NOT(ISNUMBER(Controls!$B$2))),"Check timestamp",IF(OR(C132&lt;=0,C132&gt;=2958466,C132&gt;Controls!$B$2),"Check timestamp",IF(AND(D132&lt;&gt;"Missed arrival noted",D132&lt;&gt;"Contact attempt",D132&lt;&gt;"Interim coverage confirmed",D132&lt;&gt;"Coverage restored",D132&lt;&gt;"Coverage ended"),"Check event type","OK"))))))))</f>
        <v/>
      </c>
      <c r="I132" s="6">
        <f>""</f>
        <v/>
      </c>
    </row>
    <row r="133" ht="44" customHeight="1">
      <c r="A133" s="2" t="n"/>
      <c r="B133" s="2" t="n"/>
      <c r="C133" s="3" t="n"/>
      <c r="D133" s="2" t="n"/>
      <c r="E133" s="2" t="n"/>
      <c r="F133" s="2" t="n"/>
      <c r="G133" s="2" t="n"/>
      <c r="H133" s="9">
        <f>IF(COUNTA(A133:G133)=0,"",IF(AND(A133&lt;&gt;"",COUNTIF($A$2:$A$301,A133)&gt;1),"Duplicate Event ID",IF(AND(B133&lt;&gt;"",COUNTIF($I$2:$I$101,B133)=0),"Missing Gap ID",IF(AND(B133&lt;&gt;"",COUNTIF($I$2:$I$101,B133)&gt;1),"Ambiguous Gap ID",IF(OR(A133="",B133="",C133="",D133="",E133="",F133="",G133="",Controls!$B$2=""),"Incomplete",IF(OR(NOT(ISNUMBER(C133)),NOT(ISNUMBER(Controls!$B$2))),"Check timestamp",IF(OR(C133&lt;=0,C133&gt;=2958466,C133&gt;Controls!$B$2),"Check timestamp",IF(AND(D133&lt;&gt;"Missed arrival noted",D133&lt;&gt;"Contact attempt",D133&lt;&gt;"Interim coverage confirmed",D133&lt;&gt;"Coverage restored",D133&lt;&gt;"Coverage ended"),"Check event type","OK"))))))))</f>
        <v/>
      </c>
      <c r="I133" s="9">
        <f>""</f>
        <v/>
      </c>
    </row>
    <row r="134" ht="44" customHeight="1">
      <c r="A134" s="2" t="n"/>
      <c r="B134" s="2" t="n"/>
      <c r="C134" s="3" t="n"/>
      <c r="D134" s="2" t="n"/>
      <c r="E134" s="2" t="n"/>
      <c r="F134" s="2" t="n"/>
      <c r="G134" s="2" t="n"/>
      <c r="H134" s="6">
        <f>IF(COUNTA(A134:G134)=0,"",IF(AND(A134&lt;&gt;"",COUNTIF($A$2:$A$301,A134)&gt;1),"Duplicate Event ID",IF(AND(B134&lt;&gt;"",COUNTIF($I$2:$I$101,B134)=0),"Missing Gap ID",IF(AND(B134&lt;&gt;"",COUNTIF($I$2:$I$101,B134)&gt;1),"Ambiguous Gap ID",IF(OR(A134="",B134="",C134="",D134="",E134="",F134="",G134="",Controls!$B$2=""),"Incomplete",IF(OR(NOT(ISNUMBER(C134)),NOT(ISNUMBER(Controls!$B$2))),"Check timestamp",IF(OR(C134&lt;=0,C134&gt;=2958466,C134&gt;Controls!$B$2),"Check timestamp",IF(AND(D134&lt;&gt;"Missed arrival noted",D134&lt;&gt;"Contact attempt",D134&lt;&gt;"Interim coverage confirmed",D134&lt;&gt;"Coverage restored",D134&lt;&gt;"Coverage ended"),"Check event type","OK"))))))))</f>
        <v/>
      </c>
      <c r="I134" s="6">
        <f>""</f>
        <v/>
      </c>
    </row>
    <row r="135" ht="44" customHeight="1">
      <c r="A135" s="2" t="n"/>
      <c r="B135" s="2" t="n"/>
      <c r="C135" s="3" t="n"/>
      <c r="D135" s="2" t="n"/>
      <c r="E135" s="2" t="n"/>
      <c r="F135" s="2" t="n"/>
      <c r="G135" s="2" t="n"/>
      <c r="H135" s="9">
        <f>IF(COUNTA(A135:G135)=0,"",IF(AND(A135&lt;&gt;"",COUNTIF($A$2:$A$301,A135)&gt;1),"Duplicate Event ID",IF(AND(B135&lt;&gt;"",COUNTIF($I$2:$I$101,B135)=0),"Missing Gap ID",IF(AND(B135&lt;&gt;"",COUNTIF($I$2:$I$101,B135)&gt;1),"Ambiguous Gap ID",IF(OR(A135="",B135="",C135="",D135="",E135="",F135="",G135="",Controls!$B$2=""),"Incomplete",IF(OR(NOT(ISNUMBER(C135)),NOT(ISNUMBER(Controls!$B$2))),"Check timestamp",IF(OR(C135&lt;=0,C135&gt;=2958466,C135&gt;Controls!$B$2),"Check timestamp",IF(AND(D135&lt;&gt;"Missed arrival noted",D135&lt;&gt;"Contact attempt",D135&lt;&gt;"Interim coverage confirmed",D135&lt;&gt;"Coverage restored",D135&lt;&gt;"Coverage ended"),"Check event type","OK"))))))))</f>
        <v/>
      </c>
      <c r="I135" s="9">
        <f>""</f>
        <v/>
      </c>
    </row>
    <row r="136" ht="44" customHeight="1">
      <c r="A136" s="2" t="n"/>
      <c r="B136" s="2" t="n"/>
      <c r="C136" s="3" t="n"/>
      <c r="D136" s="2" t="n"/>
      <c r="E136" s="2" t="n"/>
      <c r="F136" s="2" t="n"/>
      <c r="G136" s="2" t="n"/>
      <c r="H136" s="6">
        <f>IF(COUNTA(A136:G136)=0,"",IF(AND(A136&lt;&gt;"",COUNTIF($A$2:$A$301,A136)&gt;1),"Duplicate Event ID",IF(AND(B136&lt;&gt;"",COUNTIF($I$2:$I$101,B136)=0),"Missing Gap ID",IF(AND(B136&lt;&gt;"",COUNTIF($I$2:$I$101,B136)&gt;1),"Ambiguous Gap ID",IF(OR(A136="",B136="",C136="",D136="",E136="",F136="",G136="",Controls!$B$2=""),"Incomplete",IF(OR(NOT(ISNUMBER(C136)),NOT(ISNUMBER(Controls!$B$2))),"Check timestamp",IF(OR(C136&lt;=0,C136&gt;=2958466,C136&gt;Controls!$B$2),"Check timestamp",IF(AND(D136&lt;&gt;"Missed arrival noted",D136&lt;&gt;"Contact attempt",D136&lt;&gt;"Interim coverage confirmed",D136&lt;&gt;"Coverage restored",D136&lt;&gt;"Coverage ended"),"Check event type","OK"))))))))</f>
        <v/>
      </c>
      <c r="I136" s="6">
        <f>""</f>
        <v/>
      </c>
    </row>
    <row r="137" ht="44" customHeight="1">
      <c r="A137" s="2" t="n"/>
      <c r="B137" s="2" t="n"/>
      <c r="C137" s="3" t="n"/>
      <c r="D137" s="2" t="n"/>
      <c r="E137" s="2" t="n"/>
      <c r="F137" s="2" t="n"/>
      <c r="G137" s="2" t="n"/>
      <c r="H137" s="9">
        <f>IF(COUNTA(A137:G137)=0,"",IF(AND(A137&lt;&gt;"",COUNTIF($A$2:$A$301,A137)&gt;1),"Duplicate Event ID",IF(AND(B137&lt;&gt;"",COUNTIF($I$2:$I$101,B137)=0),"Missing Gap ID",IF(AND(B137&lt;&gt;"",COUNTIF($I$2:$I$101,B137)&gt;1),"Ambiguous Gap ID",IF(OR(A137="",B137="",C137="",D137="",E137="",F137="",G137="",Controls!$B$2=""),"Incomplete",IF(OR(NOT(ISNUMBER(C137)),NOT(ISNUMBER(Controls!$B$2))),"Check timestamp",IF(OR(C137&lt;=0,C137&gt;=2958466,C137&gt;Controls!$B$2),"Check timestamp",IF(AND(D137&lt;&gt;"Missed arrival noted",D137&lt;&gt;"Contact attempt",D137&lt;&gt;"Interim coverage confirmed",D137&lt;&gt;"Coverage restored",D137&lt;&gt;"Coverage ended"),"Check event type","OK"))))))))</f>
        <v/>
      </c>
      <c r="I137" s="9">
        <f>""</f>
        <v/>
      </c>
    </row>
    <row r="138" ht="44" customHeight="1">
      <c r="A138" s="2" t="n"/>
      <c r="B138" s="2" t="n"/>
      <c r="C138" s="3" t="n"/>
      <c r="D138" s="2" t="n"/>
      <c r="E138" s="2" t="n"/>
      <c r="F138" s="2" t="n"/>
      <c r="G138" s="2" t="n"/>
      <c r="H138" s="6">
        <f>IF(COUNTA(A138:G138)=0,"",IF(AND(A138&lt;&gt;"",COUNTIF($A$2:$A$301,A138)&gt;1),"Duplicate Event ID",IF(AND(B138&lt;&gt;"",COUNTIF($I$2:$I$101,B138)=0),"Missing Gap ID",IF(AND(B138&lt;&gt;"",COUNTIF($I$2:$I$101,B138)&gt;1),"Ambiguous Gap ID",IF(OR(A138="",B138="",C138="",D138="",E138="",F138="",G138="",Controls!$B$2=""),"Incomplete",IF(OR(NOT(ISNUMBER(C138)),NOT(ISNUMBER(Controls!$B$2))),"Check timestamp",IF(OR(C138&lt;=0,C138&gt;=2958466,C138&gt;Controls!$B$2),"Check timestamp",IF(AND(D138&lt;&gt;"Missed arrival noted",D138&lt;&gt;"Contact attempt",D138&lt;&gt;"Interim coverage confirmed",D138&lt;&gt;"Coverage restored",D138&lt;&gt;"Coverage ended"),"Check event type","OK"))))))))</f>
        <v/>
      </c>
      <c r="I138" s="6">
        <f>""</f>
        <v/>
      </c>
    </row>
    <row r="139" ht="44" customHeight="1">
      <c r="A139" s="2" t="n"/>
      <c r="B139" s="2" t="n"/>
      <c r="C139" s="3" t="n"/>
      <c r="D139" s="2" t="n"/>
      <c r="E139" s="2" t="n"/>
      <c r="F139" s="2" t="n"/>
      <c r="G139" s="2" t="n"/>
      <c r="H139" s="9">
        <f>IF(COUNTA(A139:G139)=0,"",IF(AND(A139&lt;&gt;"",COUNTIF($A$2:$A$301,A139)&gt;1),"Duplicate Event ID",IF(AND(B139&lt;&gt;"",COUNTIF($I$2:$I$101,B139)=0),"Missing Gap ID",IF(AND(B139&lt;&gt;"",COUNTIF($I$2:$I$101,B139)&gt;1),"Ambiguous Gap ID",IF(OR(A139="",B139="",C139="",D139="",E139="",F139="",G139="",Controls!$B$2=""),"Incomplete",IF(OR(NOT(ISNUMBER(C139)),NOT(ISNUMBER(Controls!$B$2))),"Check timestamp",IF(OR(C139&lt;=0,C139&gt;=2958466,C139&gt;Controls!$B$2),"Check timestamp",IF(AND(D139&lt;&gt;"Missed arrival noted",D139&lt;&gt;"Contact attempt",D139&lt;&gt;"Interim coverage confirmed",D139&lt;&gt;"Coverage restored",D139&lt;&gt;"Coverage ended"),"Check event type","OK"))))))))</f>
        <v/>
      </c>
      <c r="I139" s="9">
        <f>""</f>
        <v/>
      </c>
    </row>
    <row r="140" ht="44" customHeight="1">
      <c r="A140" s="2" t="n"/>
      <c r="B140" s="2" t="n"/>
      <c r="C140" s="3" t="n"/>
      <c r="D140" s="2" t="n"/>
      <c r="E140" s="2" t="n"/>
      <c r="F140" s="2" t="n"/>
      <c r="G140" s="2" t="n"/>
      <c r="H140" s="6">
        <f>IF(COUNTA(A140:G140)=0,"",IF(AND(A140&lt;&gt;"",COUNTIF($A$2:$A$301,A140)&gt;1),"Duplicate Event ID",IF(AND(B140&lt;&gt;"",COUNTIF($I$2:$I$101,B140)=0),"Missing Gap ID",IF(AND(B140&lt;&gt;"",COUNTIF($I$2:$I$101,B140)&gt;1),"Ambiguous Gap ID",IF(OR(A140="",B140="",C140="",D140="",E140="",F140="",G140="",Controls!$B$2=""),"Incomplete",IF(OR(NOT(ISNUMBER(C140)),NOT(ISNUMBER(Controls!$B$2))),"Check timestamp",IF(OR(C140&lt;=0,C140&gt;=2958466,C140&gt;Controls!$B$2),"Check timestamp",IF(AND(D140&lt;&gt;"Missed arrival noted",D140&lt;&gt;"Contact attempt",D140&lt;&gt;"Interim coverage confirmed",D140&lt;&gt;"Coverage restored",D140&lt;&gt;"Coverage ended"),"Check event type","OK"))))))))</f>
        <v/>
      </c>
      <c r="I140" s="6">
        <f>""</f>
        <v/>
      </c>
    </row>
    <row r="141" ht="44" customHeight="1">
      <c r="A141" s="2" t="n"/>
      <c r="B141" s="2" t="n"/>
      <c r="C141" s="3" t="n"/>
      <c r="D141" s="2" t="n"/>
      <c r="E141" s="2" t="n"/>
      <c r="F141" s="2" t="n"/>
      <c r="G141" s="2" t="n"/>
      <c r="H141" s="9">
        <f>IF(COUNTA(A141:G141)=0,"",IF(AND(A141&lt;&gt;"",COUNTIF($A$2:$A$301,A141)&gt;1),"Duplicate Event ID",IF(AND(B141&lt;&gt;"",COUNTIF($I$2:$I$101,B141)=0),"Missing Gap ID",IF(AND(B141&lt;&gt;"",COUNTIF($I$2:$I$101,B141)&gt;1),"Ambiguous Gap ID",IF(OR(A141="",B141="",C141="",D141="",E141="",F141="",G141="",Controls!$B$2=""),"Incomplete",IF(OR(NOT(ISNUMBER(C141)),NOT(ISNUMBER(Controls!$B$2))),"Check timestamp",IF(OR(C141&lt;=0,C141&gt;=2958466,C141&gt;Controls!$B$2),"Check timestamp",IF(AND(D141&lt;&gt;"Missed arrival noted",D141&lt;&gt;"Contact attempt",D141&lt;&gt;"Interim coverage confirmed",D141&lt;&gt;"Coverage restored",D141&lt;&gt;"Coverage ended"),"Check event type","OK"))))))))</f>
        <v/>
      </c>
      <c r="I141" s="9">
        <f>""</f>
        <v/>
      </c>
    </row>
    <row r="142" ht="44" customHeight="1">
      <c r="A142" s="2" t="n"/>
      <c r="B142" s="2" t="n"/>
      <c r="C142" s="3" t="n"/>
      <c r="D142" s="2" t="n"/>
      <c r="E142" s="2" t="n"/>
      <c r="F142" s="2" t="n"/>
      <c r="G142" s="2" t="n"/>
      <c r="H142" s="6">
        <f>IF(COUNTA(A142:G142)=0,"",IF(AND(A142&lt;&gt;"",COUNTIF($A$2:$A$301,A142)&gt;1),"Duplicate Event ID",IF(AND(B142&lt;&gt;"",COUNTIF($I$2:$I$101,B142)=0),"Missing Gap ID",IF(AND(B142&lt;&gt;"",COUNTIF($I$2:$I$101,B142)&gt;1),"Ambiguous Gap ID",IF(OR(A142="",B142="",C142="",D142="",E142="",F142="",G142="",Controls!$B$2=""),"Incomplete",IF(OR(NOT(ISNUMBER(C142)),NOT(ISNUMBER(Controls!$B$2))),"Check timestamp",IF(OR(C142&lt;=0,C142&gt;=2958466,C142&gt;Controls!$B$2),"Check timestamp",IF(AND(D142&lt;&gt;"Missed arrival noted",D142&lt;&gt;"Contact attempt",D142&lt;&gt;"Interim coverage confirmed",D142&lt;&gt;"Coverage restored",D142&lt;&gt;"Coverage ended"),"Check event type","OK"))))))))</f>
        <v/>
      </c>
      <c r="I142" s="6">
        <f>""</f>
        <v/>
      </c>
    </row>
    <row r="143" ht="44" customHeight="1">
      <c r="A143" s="2" t="n"/>
      <c r="B143" s="2" t="n"/>
      <c r="C143" s="3" t="n"/>
      <c r="D143" s="2" t="n"/>
      <c r="E143" s="2" t="n"/>
      <c r="F143" s="2" t="n"/>
      <c r="G143" s="2" t="n"/>
      <c r="H143" s="9">
        <f>IF(COUNTA(A143:G143)=0,"",IF(AND(A143&lt;&gt;"",COUNTIF($A$2:$A$301,A143)&gt;1),"Duplicate Event ID",IF(AND(B143&lt;&gt;"",COUNTIF($I$2:$I$101,B143)=0),"Missing Gap ID",IF(AND(B143&lt;&gt;"",COUNTIF($I$2:$I$101,B143)&gt;1),"Ambiguous Gap ID",IF(OR(A143="",B143="",C143="",D143="",E143="",F143="",G143="",Controls!$B$2=""),"Incomplete",IF(OR(NOT(ISNUMBER(C143)),NOT(ISNUMBER(Controls!$B$2))),"Check timestamp",IF(OR(C143&lt;=0,C143&gt;=2958466,C143&gt;Controls!$B$2),"Check timestamp",IF(AND(D143&lt;&gt;"Missed arrival noted",D143&lt;&gt;"Contact attempt",D143&lt;&gt;"Interim coverage confirmed",D143&lt;&gt;"Coverage restored",D143&lt;&gt;"Coverage ended"),"Check event type","OK"))))))))</f>
        <v/>
      </c>
      <c r="I143" s="9">
        <f>""</f>
        <v/>
      </c>
    </row>
    <row r="144" ht="44" customHeight="1">
      <c r="A144" s="2" t="n"/>
      <c r="B144" s="2" t="n"/>
      <c r="C144" s="3" t="n"/>
      <c r="D144" s="2" t="n"/>
      <c r="E144" s="2" t="n"/>
      <c r="F144" s="2" t="n"/>
      <c r="G144" s="2" t="n"/>
      <c r="H144" s="6">
        <f>IF(COUNTA(A144:G144)=0,"",IF(AND(A144&lt;&gt;"",COUNTIF($A$2:$A$301,A144)&gt;1),"Duplicate Event ID",IF(AND(B144&lt;&gt;"",COUNTIF($I$2:$I$101,B144)=0),"Missing Gap ID",IF(AND(B144&lt;&gt;"",COUNTIF($I$2:$I$101,B144)&gt;1),"Ambiguous Gap ID",IF(OR(A144="",B144="",C144="",D144="",E144="",F144="",G144="",Controls!$B$2=""),"Incomplete",IF(OR(NOT(ISNUMBER(C144)),NOT(ISNUMBER(Controls!$B$2))),"Check timestamp",IF(OR(C144&lt;=0,C144&gt;=2958466,C144&gt;Controls!$B$2),"Check timestamp",IF(AND(D144&lt;&gt;"Missed arrival noted",D144&lt;&gt;"Contact attempt",D144&lt;&gt;"Interim coverage confirmed",D144&lt;&gt;"Coverage restored",D144&lt;&gt;"Coverage ended"),"Check event type","OK"))))))))</f>
        <v/>
      </c>
      <c r="I144" s="6">
        <f>""</f>
        <v/>
      </c>
    </row>
    <row r="145" ht="44" customHeight="1">
      <c r="A145" s="2" t="n"/>
      <c r="B145" s="2" t="n"/>
      <c r="C145" s="3" t="n"/>
      <c r="D145" s="2" t="n"/>
      <c r="E145" s="2" t="n"/>
      <c r="F145" s="2" t="n"/>
      <c r="G145" s="2" t="n"/>
      <c r="H145" s="9">
        <f>IF(COUNTA(A145:G145)=0,"",IF(AND(A145&lt;&gt;"",COUNTIF($A$2:$A$301,A145)&gt;1),"Duplicate Event ID",IF(AND(B145&lt;&gt;"",COUNTIF($I$2:$I$101,B145)=0),"Missing Gap ID",IF(AND(B145&lt;&gt;"",COUNTIF($I$2:$I$101,B145)&gt;1),"Ambiguous Gap ID",IF(OR(A145="",B145="",C145="",D145="",E145="",F145="",G145="",Controls!$B$2=""),"Incomplete",IF(OR(NOT(ISNUMBER(C145)),NOT(ISNUMBER(Controls!$B$2))),"Check timestamp",IF(OR(C145&lt;=0,C145&gt;=2958466,C145&gt;Controls!$B$2),"Check timestamp",IF(AND(D145&lt;&gt;"Missed arrival noted",D145&lt;&gt;"Contact attempt",D145&lt;&gt;"Interim coverage confirmed",D145&lt;&gt;"Coverage restored",D145&lt;&gt;"Coverage ended"),"Check event type","OK"))))))))</f>
        <v/>
      </c>
      <c r="I145" s="9">
        <f>""</f>
        <v/>
      </c>
    </row>
    <row r="146" ht="44" customHeight="1">
      <c r="A146" s="2" t="n"/>
      <c r="B146" s="2" t="n"/>
      <c r="C146" s="3" t="n"/>
      <c r="D146" s="2" t="n"/>
      <c r="E146" s="2" t="n"/>
      <c r="F146" s="2" t="n"/>
      <c r="G146" s="2" t="n"/>
      <c r="H146" s="6">
        <f>IF(COUNTA(A146:G146)=0,"",IF(AND(A146&lt;&gt;"",COUNTIF($A$2:$A$301,A146)&gt;1),"Duplicate Event ID",IF(AND(B146&lt;&gt;"",COUNTIF($I$2:$I$101,B146)=0),"Missing Gap ID",IF(AND(B146&lt;&gt;"",COUNTIF($I$2:$I$101,B146)&gt;1),"Ambiguous Gap ID",IF(OR(A146="",B146="",C146="",D146="",E146="",F146="",G146="",Controls!$B$2=""),"Incomplete",IF(OR(NOT(ISNUMBER(C146)),NOT(ISNUMBER(Controls!$B$2))),"Check timestamp",IF(OR(C146&lt;=0,C146&gt;=2958466,C146&gt;Controls!$B$2),"Check timestamp",IF(AND(D146&lt;&gt;"Missed arrival noted",D146&lt;&gt;"Contact attempt",D146&lt;&gt;"Interim coverage confirmed",D146&lt;&gt;"Coverage restored",D146&lt;&gt;"Coverage ended"),"Check event type","OK"))))))))</f>
        <v/>
      </c>
      <c r="I146" s="6">
        <f>""</f>
        <v/>
      </c>
    </row>
    <row r="147" ht="44" customHeight="1">
      <c r="A147" s="2" t="n"/>
      <c r="B147" s="2" t="n"/>
      <c r="C147" s="3" t="n"/>
      <c r="D147" s="2" t="n"/>
      <c r="E147" s="2" t="n"/>
      <c r="F147" s="2" t="n"/>
      <c r="G147" s="2" t="n"/>
      <c r="H147" s="9">
        <f>IF(COUNTA(A147:G147)=0,"",IF(AND(A147&lt;&gt;"",COUNTIF($A$2:$A$301,A147)&gt;1),"Duplicate Event ID",IF(AND(B147&lt;&gt;"",COUNTIF($I$2:$I$101,B147)=0),"Missing Gap ID",IF(AND(B147&lt;&gt;"",COUNTIF($I$2:$I$101,B147)&gt;1),"Ambiguous Gap ID",IF(OR(A147="",B147="",C147="",D147="",E147="",F147="",G147="",Controls!$B$2=""),"Incomplete",IF(OR(NOT(ISNUMBER(C147)),NOT(ISNUMBER(Controls!$B$2))),"Check timestamp",IF(OR(C147&lt;=0,C147&gt;=2958466,C147&gt;Controls!$B$2),"Check timestamp",IF(AND(D147&lt;&gt;"Missed arrival noted",D147&lt;&gt;"Contact attempt",D147&lt;&gt;"Interim coverage confirmed",D147&lt;&gt;"Coverage restored",D147&lt;&gt;"Coverage ended"),"Check event type","OK"))))))))</f>
        <v/>
      </c>
      <c r="I147" s="9">
        <f>""</f>
        <v/>
      </c>
    </row>
    <row r="148" ht="44" customHeight="1">
      <c r="A148" s="2" t="n"/>
      <c r="B148" s="2" t="n"/>
      <c r="C148" s="3" t="n"/>
      <c r="D148" s="2" t="n"/>
      <c r="E148" s="2" t="n"/>
      <c r="F148" s="2" t="n"/>
      <c r="G148" s="2" t="n"/>
      <c r="H148" s="6">
        <f>IF(COUNTA(A148:G148)=0,"",IF(AND(A148&lt;&gt;"",COUNTIF($A$2:$A$301,A148)&gt;1),"Duplicate Event ID",IF(AND(B148&lt;&gt;"",COUNTIF($I$2:$I$101,B148)=0),"Missing Gap ID",IF(AND(B148&lt;&gt;"",COUNTIF($I$2:$I$101,B148)&gt;1),"Ambiguous Gap ID",IF(OR(A148="",B148="",C148="",D148="",E148="",F148="",G148="",Controls!$B$2=""),"Incomplete",IF(OR(NOT(ISNUMBER(C148)),NOT(ISNUMBER(Controls!$B$2))),"Check timestamp",IF(OR(C148&lt;=0,C148&gt;=2958466,C148&gt;Controls!$B$2),"Check timestamp",IF(AND(D148&lt;&gt;"Missed arrival noted",D148&lt;&gt;"Contact attempt",D148&lt;&gt;"Interim coverage confirmed",D148&lt;&gt;"Coverage restored",D148&lt;&gt;"Coverage ended"),"Check event type","OK"))))))))</f>
        <v/>
      </c>
      <c r="I148" s="6">
        <f>""</f>
        <v/>
      </c>
    </row>
    <row r="149" ht="44" customHeight="1">
      <c r="A149" s="2" t="n"/>
      <c r="B149" s="2" t="n"/>
      <c r="C149" s="3" t="n"/>
      <c r="D149" s="2" t="n"/>
      <c r="E149" s="2" t="n"/>
      <c r="F149" s="2" t="n"/>
      <c r="G149" s="2" t="n"/>
      <c r="H149" s="9">
        <f>IF(COUNTA(A149:G149)=0,"",IF(AND(A149&lt;&gt;"",COUNTIF($A$2:$A$301,A149)&gt;1),"Duplicate Event ID",IF(AND(B149&lt;&gt;"",COUNTIF($I$2:$I$101,B149)=0),"Missing Gap ID",IF(AND(B149&lt;&gt;"",COUNTIF($I$2:$I$101,B149)&gt;1),"Ambiguous Gap ID",IF(OR(A149="",B149="",C149="",D149="",E149="",F149="",G149="",Controls!$B$2=""),"Incomplete",IF(OR(NOT(ISNUMBER(C149)),NOT(ISNUMBER(Controls!$B$2))),"Check timestamp",IF(OR(C149&lt;=0,C149&gt;=2958466,C149&gt;Controls!$B$2),"Check timestamp",IF(AND(D149&lt;&gt;"Missed arrival noted",D149&lt;&gt;"Contact attempt",D149&lt;&gt;"Interim coverage confirmed",D149&lt;&gt;"Coverage restored",D149&lt;&gt;"Coverage ended"),"Check event type","OK"))))))))</f>
        <v/>
      </c>
      <c r="I149" s="9">
        <f>""</f>
        <v/>
      </c>
    </row>
    <row r="150" ht="44" customHeight="1">
      <c r="A150" s="2" t="n"/>
      <c r="B150" s="2" t="n"/>
      <c r="C150" s="3" t="n"/>
      <c r="D150" s="2" t="n"/>
      <c r="E150" s="2" t="n"/>
      <c r="F150" s="2" t="n"/>
      <c r="G150" s="2" t="n"/>
      <c r="H150" s="6">
        <f>IF(COUNTA(A150:G150)=0,"",IF(AND(A150&lt;&gt;"",COUNTIF($A$2:$A$301,A150)&gt;1),"Duplicate Event ID",IF(AND(B150&lt;&gt;"",COUNTIF($I$2:$I$101,B150)=0),"Missing Gap ID",IF(AND(B150&lt;&gt;"",COUNTIF($I$2:$I$101,B150)&gt;1),"Ambiguous Gap ID",IF(OR(A150="",B150="",C150="",D150="",E150="",F150="",G150="",Controls!$B$2=""),"Incomplete",IF(OR(NOT(ISNUMBER(C150)),NOT(ISNUMBER(Controls!$B$2))),"Check timestamp",IF(OR(C150&lt;=0,C150&gt;=2958466,C150&gt;Controls!$B$2),"Check timestamp",IF(AND(D150&lt;&gt;"Missed arrival noted",D150&lt;&gt;"Contact attempt",D150&lt;&gt;"Interim coverage confirmed",D150&lt;&gt;"Coverage restored",D150&lt;&gt;"Coverage ended"),"Check event type","OK"))))))))</f>
        <v/>
      </c>
      <c r="I150" s="6">
        <f>""</f>
        <v/>
      </c>
    </row>
    <row r="151" ht="44" customHeight="1">
      <c r="A151" s="2" t="n"/>
      <c r="B151" s="2" t="n"/>
      <c r="C151" s="3" t="n"/>
      <c r="D151" s="2" t="n"/>
      <c r="E151" s="2" t="n"/>
      <c r="F151" s="2" t="n"/>
      <c r="G151" s="2" t="n"/>
      <c r="H151" s="9">
        <f>IF(COUNTA(A151:G151)=0,"",IF(AND(A151&lt;&gt;"",COUNTIF($A$2:$A$301,A151)&gt;1),"Duplicate Event ID",IF(AND(B151&lt;&gt;"",COUNTIF($I$2:$I$101,B151)=0),"Missing Gap ID",IF(AND(B151&lt;&gt;"",COUNTIF($I$2:$I$101,B151)&gt;1),"Ambiguous Gap ID",IF(OR(A151="",B151="",C151="",D151="",E151="",F151="",G151="",Controls!$B$2=""),"Incomplete",IF(OR(NOT(ISNUMBER(C151)),NOT(ISNUMBER(Controls!$B$2))),"Check timestamp",IF(OR(C151&lt;=0,C151&gt;=2958466,C151&gt;Controls!$B$2),"Check timestamp",IF(AND(D151&lt;&gt;"Missed arrival noted",D151&lt;&gt;"Contact attempt",D151&lt;&gt;"Interim coverage confirmed",D151&lt;&gt;"Coverage restored",D151&lt;&gt;"Coverage ended"),"Check event type","OK"))))))))</f>
        <v/>
      </c>
      <c r="I151" s="9">
        <f>""</f>
        <v/>
      </c>
    </row>
    <row r="152" ht="44" customHeight="1">
      <c r="A152" s="2" t="n"/>
      <c r="B152" s="2" t="n"/>
      <c r="C152" s="3" t="n"/>
      <c r="D152" s="2" t="n"/>
      <c r="E152" s="2" t="n"/>
      <c r="F152" s="2" t="n"/>
      <c r="G152" s="2" t="n"/>
      <c r="H152" s="6">
        <f>IF(COUNTA(A152:G152)=0,"",IF(AND(A152&lt;&gt;"",COUNTIF($A$2:$A$301,A152)&gt;1),"Duplicate Event ID",IF(AND(B152&lt;&gt;"",COUNTIF($I$2:$I$101,B152)=0),"Missing Gap ID",IF(AND(B152&lt;&gt;"",COUNTIF($I$2:$I$101,B152)&gt;1),"Ambiguous Gap ID",IF(OR(A152="",B152="",C152="",D152="",E152="",F152="",G152="",Controls!$B$2=""),"Incomplete",IF(OR(NOT(ISNUMBER(C152)),NOT(ISNUMBER(Controls!$B$2))),"Check timestamp",IF(OR(C152&lt;=0,C152&gt;=2958466,C152&gt;Controls!$B$2),"Check timestamp",IF(AND(D152&lt;&gt;"Missed arrival noted",D152&lt;&gt;"Contact attempt",D152&lt;&gt;"Interim coverage confirmed",D152&lt;&gt;"Coverage restored",D152&lt;&gt;"Coverage ended"),"Check event type","OK"))))))))</f>
        <v/>
      </c>
      <c r="I152" s="6">
        <f>""</f>
        <v/>
      </c>
    </row>
    <row r="153" ht="44" customHeight="1">
      <c r="A153" s="2" t="n"/>
      <c r="B153" s="2" t="n"/>
      <c r="C153" s="3" t="n"/>
      <c r="D153" s="2" t="n"/>
      <c r="E153" s="2" t="n"/>
      <c r="F153" s="2" t="n"/>
      <c r="G153" s="2" t="n"/>
      <c r="H153" s="9">
        <f>IF(COUNTA(A153:G153)=0,"",IF(AND(A153&lt;&gt;"",COUNTIF($A$2:$A$301,A153)&gt;1),"Duplicate Event ID",IF(AND(B153&lt;&gt;"",COUNTIF($I$2:$I$101,B153)=0),"Missing Gap ID",IF(AND(B153&lt;&gt;"",COUNTIF($I$2:$I$101,B153)&gt;1),"Ambiguous Gap ID",IF(OR(A153="",B153="",C153="",D153="",E153="",F153="",G153="",Controls!$B$2=""),"Incomplete",IF(OR(NOT(ISNUMBER(C153)),NOT(ISNUMBER(Controls!$B$2))),"Check timestamp",IF(OR(C153&lt;=0,C153&gt;=2958466,C153&gt;Controls!$B$2),"Check timestamp",IF(AND(D153&lt;&gt;"Missed arrival noted",D153&lt;&gt;"Contact attempt",D153&lt;&gt;"Interim coverage confirmed",D153&lt;&gt;"Coverage restored",D153&lt;&gt;"Coverage ended"),"Check event type","OK"))))))))</f>
        <v/>
      </c>
      <c r="I153" s="9">
        <f>""</f>
        <v/>
      </c>
    </row>
    <row r="154" ht="44" customHeight="1">
      <c r="A154" s="2" t="n"/>
      <c r="B154" s="2" t="n"/>
      <c r="C154" s="3" t="n"/>
      <c r="D154" s="2" t="n"/>
      <c r="E154" s="2" t="n"/>
      <c r="F154" s="2" t="n"/>
      <c r="G154" s="2" t="n"/>
      <c r="H154" s="6">
        <f>IF(COUNTA(A154:G154)=0,"",IF(AND(A154&lt;&gt;"",COUNTIF($A$2:$A$301,A154)&gt;1),"Duplicate Event ID",IF(AND(B154&lt;&gt;"",COUNTIF($I$2:$I$101,B154)=0),"Missing Gap ID",IF(AND(B154&lt;&gt;"",COUNTIF($I$2:$I$101,B154)&gt;1),"Ambiguous Gap ID",IF(OR(A154="",B154="",C154="",D154="",E154="",F154="",G154="",Controls!$B$2=""),"Incomplete",IF(OR(NOT(ISNUMBER(C154)),NOT(ISNUMBER(Controls!$B$2))),"Check timestamp",IF(OR(C154&lt;=0,C154&gt;=2958466,C154&gt;Controls!$B$2),"Check timestamp",IF(AND(D154&lt;&gt;"Missed arrival noted",D154&lt;&gt;"Contact attempt",D154&lt;&gt;"Interim coverage confirmed",D154&lt;&gt;"Coverage restored",D154&lt;&gt;"Coverage ended"),"Check event type","OK"))))))))</f>
        <v/>
      </c>
      <c r="I154" s="6">
        <f>""</f>
        <v/>
      </c>
    </row>
    <row r="155" ht="44" customHeight="1">
      <c r="A155" s="2" t="n"/>
      <c r="B155" s="2" t="n"/>
      <c r="C155" s="3" t="n"/>
      <c r="D155" s="2" t="n"/>
      <c r="E155" s="2" t="n"/>
      <c r="F155" s="2" t="n"/>
      <c r="G155" s="2" t="n"/>
      <c r="H155" s="9">
        <f>IF(COUNTA(A155:G155)=0,"",IF(AND(A155&lt;&gt;"",COUNTIF($A$2:$A$301,A155)&gt;1),"Duplicate Event ID",IF(AND(B155&lt;&gt;"",COUNTIF($I$2:$I$101,B155)=0),"Missing Gap ID",IF(AND(B155&lt;&gt;"",COUNTIF($I$2:$I$101,B155)&gt;1),"Ambiguous Gap ID",IF(OR(A155="",B155="",C155="",D155="",E155="",F155="",G155="",Controls!$B$2=""),"Incomplete",IF(OR(NOT(ISNUMBER(C155)),NOT(ISNUMBER(Controls!$B$2))),"Check timestamp",IF(OR(C155&lt;=0,C155&gt;=2958466,C155&gt;Controls!$B$2),"Check timestamp",IF(AND(D155&lt;&gt;"Missed arrival noted",D155&lt;&gt;"Contact attempt",D155&lt;&gt;"Interim coverage confirmed",D155&lt;&gt;"Coverage restored",D155&lt;&gt;"Coverage ended"),"Check event type","OK"))))))))</f>
        <v/>
      </c>
      <c r="I155" s="9">
        <f>""</f>
        <v/>
      </c>
    </row>
    <row r="156" ht="44" customHeight="1">
      <c r="A156" s="2" t="n"/>
      <c r="B156" s="2" t="n"/>
      <c r="C156" s="3" t="n"/>
      <c r="D156" s="2" t="n"/>
      <c r="E156" s="2" t="n"/>
      <c r="F156" s="2" t="n"/>
      <c r="G156" s="2" t="n"/>
      <c r="H156" s="6">
        <f>IF(COUNTA(A156:G156)=0,"",IF(AND(A156&lt;&gt;"",COUNTIF($A$2:$A$301,A156)&gt;1),"Duplicate Event ID",IF(AND(B156&lt;&gt;"",COUNTIF($I$2:$I$101,B156)=0),"Missing Gap ID",IF(AND(B156&lt;&gt;"",COUNTIF($I$2:$I$101,B156)&gt;1),"Ambiguous Gap ID",IF(OR(A156="",B156="",C156="",D156="",E156="",F156="",G156="",Controls!$B$2=""),"Incomplete",IF(OR(NOT(ISNUMBER(C156)),NOT(ISNUMBER(Controls!$B$2))),"Check timestamp",IF(OR(C156&lt;=0,C156&gt;=2958466,C156&gt;Controls!$B$2),"Check timestamp",IF(AND(D156&lt;&gt;"Missed arrival noted",D156&lt;&gt;"Contact attempt",D156&lt;&gt;"Interim coverage confirmed",D156&lt;&gt;"Coverage restored",D156&lt;&gt;"Coverage ended"),"Check event type","OK"))))))))</f>
        <v/>
      </c>
      <c r="I156" s="6">
        <f>""</f>
        <v/>
      </c>
    </row>
    <row r="157" ht="44" customHeight="1">
      <c r="A157" s="2" t="n"/>
      <c r="B157" s="2" t="n"/>
      <c r="C157" s="3" t="n"/>
      <c r="D157" s="2" t="n"/>
      <c r="E157" s="2" t="n"/>
      <c r="F157" s="2" t="n"/>
      <c r="G157" s="2" t="n"/>
      <c r="H157" s="9">
        <f>IF(COUNTA(A157:G157)=0,"",IF(AND(A157&lt;&gt;"",COUNTIF($A$2:$A$301,A157)&gt;1),"Duplicate Event ID",IF(AND(B157&lt;&gt;"",COUNTIF($I$2:$I$101,B157)=0),"Missing Gap ID",IF(AND(B157&lt;&gt;"",COUNTIF($I$2:$I$101,B157)&gt;1),"Ambiguous Gap ID",IF(OR(A157="",B157="",C157="",D157="",E157="",F157="",G157="",Controls!$B$2=""),"Incomplete",IF(OR(NOT(ISNUMBER(C157)),NOT(ISNUMBER(Controls!$B$2))),"Check timestamp",IF(OR(C157&lt;=0,C157&gt;=2958466,C157&gt;Controls!$B$2),"Check timestamp",IF(AND(D157&lt;&gt;"Missed arrival noted",D157&lt;&gt;"Contact attempt",D157&lt;&gt;"Interim coverage confirmed",D157&lt;&gt;"Coverage restored",D157&lt;&gt;"Coverage ended"),"Check event type","OK"))))))))</f>
        <v/>
      </c>
      <c r="I157" s="9">
        <f>""</f>
        <v/>
      </c>
    </row>
    <row r="158" ht="44" customHeight="1">
      <c r="A158" s="2" t="n"/>
      <c r="B158" s="2" t="n"/>
      <c r="C158" s="3" t="n"/>
      <c r="D158" s="2" t="n"/>
      <c r="E158" s="2" t="n"/>
      <c r="F158" s="2" t="n"/>
      <c r="G158" s="2" t="n"/>
      <c r="H158" s="6">
        <f>IF(COUNTA(A158:G158)=0,"",IF(AND(A158&lt;&gt;"",COUNTIF($A$2:$A$301,A158)&gt;1),"Duplicate Event ID",IF(AND(B158&lt;&gt;"",COUNTIF($I$2:$I$101,B158)=0),"Missing Gap ID",IF(AND(B158&lt;&gt;"",COUNTIF($I$2:$I$101,B158)&gt;1),"Ambiguous Gap ID",IF(OR(A158="",B158="",C158="",D158="",E158="",F158="",G158="",Controls!$B$2=""),"Incomplete",IF(OR(NOT(ISNUMBER(C158)),NOT(ISNUMBER(Controls!$B$2))),"Check timestamp",IF(OR(C158&lt;=0,C158&gt;=2958466,C158&gt;Controls!$B$2),"Check timestamp",IF(AND(D158&lt;&gt;"Missed arrival noted",D158&lt;&gt;"Contact attempt",D158&lt;&gt;"Interim coverage confirmed",D158&lt;&gt;"Coverage restored",D158&lt;&gt;"Coverage ended"),"Check event type","OK"))))))))</f>
        <v/>
      </c>
      <c r="I158" s="6">
        <f>""</f>
        <v/>
      </c>
    </row>
    <row r="159" ht="44" customHeight="1">
      <c r="A159" s="2" t="n"/>
      <c r="B159" s="2" t="n"/>
      <c r="C159" s="3" t="n"/>
      <c r="D159" s="2" t="n"/>
      <c r="E159" s="2" t="n"/>
      <c r="F159" s="2" t="n"/>
      <c r="G159" s="2" t="n"/>
      <c r="H159" s="9">
        <f>IF(COUNTA(A159:G159)=0,"",IF(AND(A159&lt;&gt;"",COUNTIF($A$2:$A$301,A159)&gt;1),"Duplicate Event ID",IF(AND(B159&lt;&gt;"",COUNTIF($I$2:$I$101,B159)=0),"Missing Gap ID",IF(AND(B159&lt;&gt;"",COUNTIF($I$2:$I$101,B159)&gt;1),"Ambiguous Gap ID",IF(OR(A159="",B159="",C159="",D159="",E159="",F159="",G159="",Controls!$B$2=""),"Incomplete",IF(OR(NOT(ISNUMBER(C159)),NOT(ISNUMBER(Controls!$B$2))),"Check timestamp",IF(OR(C159&lt;=0,C159&gt;=2958466,C159&gt;Controls!$B$2),"Check timestamp",IF(AND(D159&lt;&gt;"Missed arrival noted",D159&lt;&gt;"Contact attempt",D159&lt;&gt;"Interim coverage confirmed",D159&lt;&gt;"Coverage restored",D159&lt;&gt;"Coverage ended"),"Check event type","OK"))))))))</f>
        <v/>
      </c>
      <c r="I159" s="9">
        <f>""</f>
        <v/>
      </c>
    </row>
    <row r="160" ht="44" customHeight="1">
      <c r="A160" s="2" t="n"/>
      <c r="B160" s="2" t="n"/>
      <c r="C160" s="3" t="n"/>
      <c r="D160" s="2" t="n"/>
      <c r="E160" s="2" t="n"/>
      <c r="F160" s="2" t="n"/>
      <c r="G160" s="2" t="n"/>
      <c r="H160" s="6">
        <f>IF(COUNTA(A160:G160)=0,"",IF(AND(A160&lt;&gt;"",COUNTIF($A$2:$A$301,A160)&gt;1),"Duplicate Event ID",IF(AND(B160&lt;&gt;"",COUNTIF($I$2:$I$101,B160)=0),"Missing Gap ID",IF(AND(B160&lt;&gt;"",COUNTIF($I$2:$I$101,B160)&gt;1),"Ambiguous Gap ID",IF(OR(A160="",B160="",C160="",D160="",E160="",F160="",G160="",Controls!$B$2=""),"Incomplete",IF(OR(NOT(ISNUMBER(C160)),NOT(ISNUMBER(Controls!$B$2))),"Check timestamp",IF(OR(C160&lt;=0,C160&gt;=2958466,C160&gt;Controls!$B$2),"Check timestamp",IF(AND(D160&lt;&gt;"Missed arrival noted",D160&lt;&gt;"Contact attempt",D160&lt;&gt;"Interim coverage confirmed",D160&lt;&gt;"Coverage restored",D160&lt;&gt;"Coverage ended"),"Check event type","OK"))))))))</f>
        <v/>
      </c>
      <c r="I160" s="6">
        <f>""</f>
        <v/>
      </c>
    </row>
    <row r="161" ht="44" customHeight="1">
      <c r="A161" s="2" t="n"/>
      <c r="B161" s="2" t="n"/>
      <c r="C161" s="3" t="n"/>
      <c r="D161" s="2" t="n"/>
      <c r="E161" s="2" t="n"/>
      <c r="F161" s="2" t="n"/>
      <c r="G161" s="2" t="n"/>
      <c r="H161" s="9">
        <f>IF(COUNTA(A161:G161)=0,"",IF(AND(A161&lt;&gt;"",COUNTIF($A$2:$A$301,A161)&gt;1),"Duplicate Event ID",IF(AND(B161&lt;&gt;"",COUNTIF($I$2:$I$101,B161)=0),"Missing Gap ID",IF(AND(B161&lt;&gt;"",COUNTIF($I$2:$I$101,B161)&gt;1),"Ambiguous Gap ID",IF(OR(A161="",B161="",C161="",D161="",E161="",F161="",G161="",Controls!$B$2=""),"Incomplete",IF(OR(NOT(ISNUMBER(C161)),NOT(ISNUMBER(Controls!$B$2))),"Check timestamp",IF(OR(C161&lt;=0,C161&gt;=2958466,C161&gt;Controls!$B$2),"Check timestamp",IF(AND(D161&lt;&gt;"Missed arrival noted",D161&lt;&gt;"Contact attempt",D161&lt;&gt;"Interim coverage confirmed",D161&lt;&gt;"Coverage restored",D161&lt;&gt;"Coverage ended"),"Check event type","OK"))))))))</f>
        <v/>
      </c>
      <c r="I161" s="9">
        <f>""</f>
        <v/>
      </c>
    </row>
    <row r="162" ht="44" customHeight="1">
      <c r="A162" s="2" t="n"/>
      <c r="B162" s="2" t="n"/>
      <c r="C162" s="3" t="n"/>
      <c r="D162" s="2" t="n"/>
      <c r="E162" s="2" t="n"/>
      <c r="F162" s="2" t="n"/>
      <c r="G162" s="2" t="n"/>
      <c r="H162" s="6">
        <f>IF(COUNTA(A162:G162)=0,"",IF(AND(A162&lt;&gt;"",COUNTIF($A$2:$A$301,A162)&gt;1),"Duplicate Event ID",IF(AND(B162&lt;&gt;"",COUNTIF($I$2:$I$101,B162)=0),"Missing Gap ID",IF(AND(B162&lt;&gt;"",COUNTIF($I$2:$I$101,B162)&gt;1),"Ambiguous Gap ID",IF(OR(A162="",B162="",C162="",D162="",E162="",F162="",G162="",Controls!$B$2=""),"Incomplete",IF(OR(NOT(ISNUMBER(C162)),NOT(ISNUMBER(Controls!$B$2))),"Check timestamp",IF(OR(C162&lt;=0,C162&gt;=2958466,C162&gt;Controls!$B$2),"Check timestamp",IF(AND(D162&lt;&gt;"Missed arrival noted",D162&lt;&gt;"Contact attempt",D162&lt;&gt;"Interim coverage confirmed",D162&lt;&gt;"Coverage restored",D162&lt;&gt;"Coverage ended"),"Check event type","OK"))))))))</f>
        <v/>
      </c>
      <c r="I162" s="6">
        <f>""</f>
        <v/>
      </c>
    </row>
    <row r="163" ht="44" customHeight="1">
      <c r="A163" s="2" t="n"/>
      <c r="B163" s="2" t="n"/>
      <c r="C163" s="3" t="n"/>
      <c r="D163" s="2" t="n"/>
      <c r="E163" s="2" t="n"/>
      <c r="F163" s="2" t="n"/>
      <c r="G163" s="2" t="n"/>
      <c r="H163" s="9">
        <f>IF(COUNTA(A163:G163)=0,"",IF(AND(A163&lt;&gt;"",COUNTIF($A$2:$A$301,A163)&gt;1),"Duplicate Event ID",IF(AND(B163&lt;&gt;"",COUNTIF($I$2:$I$101,B163)=0),"Missing Gap ID",IF(AND(B163&lt;&gt;"",COUNTIF($I$2:$I$101,B163)&gt;1),"Ambiguous Gap ID",IF(OR(A163="",B163="",C163="",D163="",E163="",F163="",G163="",Controls!$B$2=""),"Incomplete",IF(OR(NOT(ISNUMBER(C163)),NOT(ISNUMBER(Controls!$B$2))),"Check timestamp",IF(OR(C163&lt;=0,C163&gt;=2958466,C163&gt;Controls!$B$2),"Check timestamp",IF(AND(D163&lt;&gt;"Missed arrival noted",D163&lt;&gt;"Contact attempt",D163&lt;&gt;"Interim coverage confirmed",D163&lt;&gt;"Coverage restored",D163&lt;&gt;"Coverage ended"),"Check event type","OK"))))))))</f>
        <v/>
      </c>
      <c r="I163" s="9">
        <f>""</f>
        <v/>
      </c>
    </row>
    <row r="164" ht="44" customHeight="1">
      <c r="A164" s="2" t="n"/>
      <c r="B164" s="2" t="n"/>
      <c r="C164" s="3" t="n"/>
      <c r="D164" s="2" t="n"/>
      <c r="E164" s="2" t="n"/>
      <c r="F164" s="2" t="n"/>
      <c r="G164" s="2" t="n"/>
      <c r="H164" s="6">
        <f>IF(COUNTA(A164:G164)=0,"",IF(AND(A164&lt;&gt;"",COUNTIF($A$2:$A$301,A164)&gt;1),"Duplicate Event ID",IF(AND(B164&lt;&gt;"",COUNTIF($I$2:$I$101,B164)=0),"Missing Gap ID",IF(AND(B164&lt;&gt;"",COUNTIF($I$2:$I$101,B164)&gt;1),"Ambiguous Gap ID",IF(OR(A164="",B164="",C164="",D164="",E164="",F164="",G164="",Controls!$B$2=""),"Incomplete",IF(OR(NOT(ISNUMBER(C164)),NOT(ISNUMBER(Controls!$B$2))),"Check timestamp",IF(OR(C164&lt;=0,C164&gt;=2958466,C164&gt;Controls!$B$2),"Check timestamp",IF(AND(D164&lt;&gt;"Missed arrival noted",D164&lt;&gt;"Contact attempt",D164&lt;&gt;"Interim coverage confirmed",D164&lt;&gt;"Coverage restored",D164&lt;&gt;"Coverage ended"),"Check event type","OK"))))))))</f>
        <v/>
      </c>
      <c r="I164" s="6">
        <f>""</f>
        <v/>
      </c>
    </row>
    <row r="165" ht="44" customHeight="1">
      <c r="A165" s="2" t="n"/>
      <c r="B165" s="2" t="n"/>
      <c r="C165" s="3" t="n"/>
      <c r="D165" s="2" t="n"/>
      <c r="E165" s="2" t="n"/>
      <c r="F165" s="2" t="n"/>
      <c r="G165" s="2" t="n"/>
      <c r="H165" s="9">
        <f>IF(COUNTA(A165:G165)=0,"",IF(AND(A165&lt;&gt;"",COUNTIF($A$2:$A$301,A165)&gt;1),"Duplicate Event ID",IF(AND(B165&lt;&gt;"",COUNTIF($I$2:$I$101,B165)=0),"Missing Gap ID",IF(AND(B165&lt;&gt;"",COUNTIF($I$2:$I$101,B165)&gt;1),"Ambiguous Gap ID",IF(OR(A165="",B165="",C165="",D165="",E165="",F165="",G165="",Controls!$B$2=""),"Incomplete",IF(OR(NOT(ISNUMBER(C165)),NOT(ISNUMBER(Controls!$B$2))),"Check timestamp",IF(OR(C165&lt;=0,C165&gt;=2958466,C165&gt;Controls!$B$2),"Check timestamp",IF(AND(D165&lt;&gt;"Missed arrival noted",D165&lt;&gt;"Contact attempt",D165&lt;&gt;"Interim coverage confirmed",D165&lt;&gt;"Coverage restored",D165&lt;&gt;"Coverage ended"),"Check event type","OK"))))))))</f>
        <v/>
      </c>
      <c r="I165" s="9">
        <f>""</f>
        <v/>
      </c>
    </row>
    <row r="166" ht="44" customHeight="1">
      <c r="A166" s="2" t="n"/>
      <c r="B166" s="2" t="n"/>
      <c r="C166" s="3" t="n"/>
      <c r="D166" s="2" t="n"/>
      <c r="E166" s="2" t="n"/>
      <c r="F166" s="2" t="n"/>
      <c r="G166" s="2" t="n"/>
      <c r="H166" s="6">
        <f>IF(COUNTA(A166:G166)=0,"",IF(AND(A166&lt;&gt;"",COUNTIF($A$2:$A$301,A166)&gt;1),"Duplicate Event ID",IF(AND(B166&lt;&gt;"",COUNTIF($I$2:$I$101,B166)=0),"Missing Gap ID",IF(AND(B166&lt;&gt;"",COUNTIF($I$2:$I$101,B166)&gt;1),"Ambiguous Gap ID",IF(OR(A166="",B166="",C166="",D166="",E166="",F166="",G166="",Controls!$B$2=""),"Incomplete",IF(OR(NOT(ISNUMBER(C166)),NOT(ISNUMBER(Controls!$B$2))),"Check timestamp",IF(OR(C166&lt;=0,C166&gt;=2958466,C166&gt;Controls!$B$2),"Check timestamp",IF(AND(D166&lt;&gt;"Missed arrival noted",D166&lt;&gt;"Contact attempt",D166&lt;&gt;"Interim coverage confirmed",D166&lt;&gt;"Coverage restored",D166&lt;&gt;"Coverage ended"),"Check event type","OK"))))))))</f>
        <v/>
      </c>
      <c r="I166" s="6">
        <f>""</f>
        <v/>
      </c>
    </row>
    <row r="167" ht="44" customHeight="1">
      <c r="A167" s="2" t="n"/>
      <c r="B167" s="2" t="n"/>
      <c r="C167" s="3" t="n"/>
      <c r="D167" s="2" t="n"/>
      <c r="E167" s="2" t="n"/>
      <c r="F167" s="2" t="n"/>
      <c r="G167" s="2" t="n"/>
      <c r="H167" s="9">
        <f>IF(COUNTA(A167:G167)=0,"",IF(AND(A167&lt;&gt;"",COUNTIF($A$2:$A$301,A167)&gt;1),"Duplicate Event ID",IF(AND(B167&lt;&gt;"",COUNTIF($I$2:$I$101,B167)=0),"Missing Gap ID",IF(AND(B167&lt;&gt;"",COUNTIF($I$2:$I$101,B167)&gt;1),"Ambiguous Gap ID",IF(OR(A167="",B167="",C167="",D167="",E167="",F167="",G167="",Controls!$B$2=""),"Incomplete",IF(OR(NOT(ISNUMBER(C167)),NOT(ISNUMBER(Controls!$B$2))),"Check timestamp",IF(OR(C167&lt;=0,C167&gt;=2958466,C167&gt;Controls!$B$2),"Check timestamp",IF(AND(D167&lt;&gt;"Missed arrival noted",D167&lt;&gt;"Contact attempt",D167&lt;&gt;"Interim coverage confirmed",D167&lt;&gt;"Coverage restored",D167&lt;&gt;"Coverage ended"),"Check event type","OK"))))))))</f>
        <v/>
      </c>
      <c r="I167" s="9">
        <f>""</f>
        <v/>
      </c>
    </row>
    <row r="168" ht="44" customHeight="1">
      <c r="A168" s="2" t="n"/>
      <c r="B168" s="2" t="n"/>
      <c r="C168" s="3" t="n"/>
      <c r="D168" s="2" t="n"/>
      <c r="E168" s="2" t="n"/>
      <c r="F168" s="2" t="n"/>
      <c r="G168" s="2" t="n"/>
      <c r="H168" s="6">
        <f>IF(COUNTA(A168:G168)=0,"",IF(AND(A168&lt;&gt;"",COUNTIF($A$2:$A$301,A168)&gt;1),"Duplicate Event ID",IF(AND(B168&lt;&gt;"",COUNTIF($I$2:$I$101,B168)=0),"Missing Gap ID",IF(AND(B168&lt;&gt;"",COUNTIF($I$2:$I$101,B168)&gt;1),"Ambiguous Gap ID",IF(OR(A168="",B168="",C168="",D168="",E168="",F168="",G168="",Controls!$B$2=""),"Incomplete",IF(OR(NOT(ISNUMBER(C168)),NOT(ISNUMBER(Controls!$B$2))),"Check timestamp",IF(OR(C168&lt;=0,C168&gt;=2958466,C168&gt;Controls!$B$2),"Check timestamp",IF(AND(D168&lt;&gt;"Missed arrival noted",D168&lt;&gt;"Contact attempt",D168&lt;&gt;"Interim coverage confirmed",D168&lt;&gt;"Coverage restored",D168&lt;&gt;"Coverage ended"),"Check event type","OK"))))))))</f>
        <v/>
      </c>
      <c r="I168" s="6">
        <f>""</f>
        <v/>
      </c>
    </row>
    <row r="169" ht="44" customHeight="1">
      <c r="A169" s="2" t="n"/>
      <c r="B169" s="2" t="n"/>
      <c r="C169" s="3" t="n"/>
      <c r="D169" s="2" t="n"/>
      <c r="E169" s="2" t="n"/>
      <c r="F169" s="2" t="n"/>
      <c r="G169" s="2" t="n"/>
      <c r="H169" s="9">
        <f>IF(COUNTA(A169:G169)=0,"",IF(AND(A169&lt;&gt;"",COUNTIF($A$2:$A$301,A169)&gt;1),"Duplicate Event ID",IF(AND(B169&lt;&gt;"",COUNTIF($I$2:$I$101,B169)=0),"Missing Gap ID",IF(AND(B169&lt;&gt;"",COUNTIF($I$2:$I$101,B169)&gt;1),"Ambiguous Gap ID",IF(OR(A169="",B169="",C169="",D169="",E169="",F169="",G169="",Controls!$B$2=""),"Incomplete",IF(OR(NOT(ISNUMBER(C169)),NOT(ISNUMBER(Controls!$B$2))),"Check timestamp",IF(OR(C169&lt;=0,C169&gt;=2958466,C169&gt;Controls!$B$2),"Check timestamp",IF(AND(D169&lt;&gt;"Missed arrival noted",D169&lt;&gt;"Contact attempt",D169&lt;&gt;"Interim coverage confirmed",D169&lt;&gt;"Coverage restored",D169&lt;&gt;"Coverage ended"),"Check event type","OK"))))))))</f>
        <v/>
      </c>
      <c r="I169" s="9">
        <f>""</f>
        <v/>
      </c>
    </row>
    <row r="170" ht="44" customHeight="1">
      <c r="A170" s="2" t="n"/>
      <c r="B170" s="2" t="n"/>
      <c r="C170" s="3" t="n"/>
      <c r="D170" s="2" t="n"/>
      <c r="E170" s="2" t="n"/>
      <c r="F170" s="2" t="n"/>
      <c r="G170" s="2" t="n"/>
      <c r="H170" s="6">
        <f>IF(COUNTA(A170:G170)=0,"",IF(AND(A170&lt;&gt;"",COUNTIF($A$2:$A$301,A170)&gt;1),"Duplicate Event ID",IF(AND(B170&lt;&gt;"",COUNTIF($I$2:$I$101,B170)=0),"Missing Gap ID",IF(AND(B170&lt;&gt;"",COUNTIF($I$2:$I$101,B170)&gt;1),"Ambiguous Gap ID",IF(OR(A170="",B170="",C170="",D170="",E170="",F170="",G170="",Controls!$B$2=""),"Incomplete",IF(OR(NOT(ISNUMBER(C170)),NOT(ISNUMBER(Controls!$B$2))),"Check timestamp",IF(OR(C170&lt;=0,C170&gt;=2958466,C170&gt;Controls!$B$2),"Check timestamp",IF(AND(D170&lt;&gt;"Missed arrival noted",D170&lt;&gt;"Contact attempt",D170&lt;&gt;"Interim coverage confirmed",D170&lt;&gt;"Coverage restored",D170&lt;&gt;"Coverage ended"),"Check event type","OK"))))))))</f>
        <v/>
      </c>
      <c r="I170" s="6">
        <f>""</f>
        <v/>
      </c>
    </row>
    <row r="171" ht="44" customHeight="1">
      <c r="A171" s="2" t="n"/>
      <c r="B171" s="2" t="n"/>
      <c r="C171" s="3" t="n"/>
      <c r="D171" s="2" t="n"/>
      <c r="E171" s="2" t="n"/>
      <c r="F171" s="2" t="n"/>
      <c r="G171" s="2" t="n"/>
      <c r="H171" s="9">
        <f>IF(COUNTA(A171:G171)=0,"",IF(AND(A171&lt;&gt;"",COUNTIF($A$2:$A$301,A171)&gt;1),"Duplicate Event ID",IF(AND(B171&lt;&gt;"",COUNTIF($I$2:$I$101,B171)=0),"Missing Gap ID",IF(AND(B171&lt;&gt;"",COUNTIF($I$2:$I$101,B171)&gt;1),"Ambiguous Gap ID",IF(OR(A171="",B171="",C171="",D171="",E171="",F171="",G171="",Controls!$B$2=""),"Incomplete",IF(OR(NOT(ISNUMBER(C171)),NOT(ISNUMBER(Controls!$B$2))),"Check timestamp",IF(OR(C171&lt;=0,C171&gt;=2958466,C171&gt;Controls!$B$2),"Check timestamp",IF(AND(D171&lt;&gt;"Missed arrival noted",D171&lt;&gt;"Contact attempt",D171&lt;&gt;"Interim coverage confirmed",D171&lt;&gt;"Coverage restored",D171&lt;&gt;"Coverage ended"),"Check event type","OK"))))))))</f>
        <v/>
      </c>
      <c r="I171" s="9">
        <f>""</f>
        <v/>
      </c>
    </row>
    <row r="172" ht="44" customHeight="1">
      <c r="A172" s="2" t="n"/>
      <c r="B172" s="2" t="n"/>
      <c r="C172" s="3" t="n"/>
      <c r="D172" s="2" t="n"/>
      <c r="E172" s="2" t="n"/>
      <c r="F172" s="2" t="n"/>
      <c r="G172" s="2" t="n"/>
      <c r="H172" s="6">
        <f>IF(COUNTA(A172:G172)=0,"",IF(AND(A172&lt;&gt;"",COUNTIF($A$2:$A$301,A172)&gt;1),"Duplicate Event ID",IF(AND(B172&lt;&gt;"",COUNTIF($I$2:$I$101,B172)=0),"Missing Gap ID",IF(AND(B172&lt;&gt;"",COUNTIF($I$2:$I$101,B172)&gt;1),"Ambiguous Gap ID",IF(OR(A172="",B172="",C172="",D172="",E172="",F172="",G172="",Controls!$B$2=""),"Incomplete",IF(OR(NOT(ISNUMBER(C172)),NOT(ISNUMBER(Controls!$B$2))),"Check timestamp",IF(OR(C172&lt;=0,C172&gt;=2958466,C172&gt;Controls!$B$2),"Check timestamp",IF(AND(D172&lt;&gt;"Missed arrival noted",D172&lt;&gt;"Contact attempt",D172&lt;&gt;"Interim coverage confirmed",D172&lt;&gt;"Coverage restored",D172&lt;&gt;"Coverage ended"),"Check event type","OK"))))))))</f>
        <v/>
      </c>
      <c r="I172" s="6">
        <f>""</f>
        <v/>
      </c>
    </row>
    <row r="173" ht="44" customHeight="1">
      <c r="A173" s="2" t="n"/>
      <c r="B173" s="2" t="n"/>
      <c r="C173" s="3" t="n"/>
      <c r="D173" s="2" t="n"/>
      <c r="E173" s="2" t="n"/>
      <c r="F173" s="2" t="n"/>
      <c r="G173" s="2" t="n"/>
      <c r="H173" s="9">
        <f>IF(COUNTA(A173:G173)=0,"",IF(AND(A173&lt;&gt;"",COUNTIF($A$2:$A$301,A173)&gt;1),"Duplicate Event ID",IF(AND(B173&lt;&gt;"",COUNTIF($I$2:$I$101,B173)=0),"Missing Gap ID",IF(AND(B173&lt;&gt;"",COUNTIF($I$2:$I$101,B173)&gt;1),"Ambiguous Gap ID",IF(OR(A173="",B173="",C173="",D173="",E173="",F173="",G173="",Controls!$B$2=""),"Incomplete",IF(OR(NOT(ISNUMBER(C173)),NOT(ISNUMBER(Controls!$B$2))),"Check timestamp",IF(OR(C173&lt;=0,C173&gt;=2958466,C173&gt;Controls!$B$2),"Check timestamp",IF(AND(D173&lt;&gt;"Missed arrival noted",D173&lt;&gt;"Contact attempt",D173&lt;&gt;"Interim coverage confirmed",D173&lt;&gt;"Coverage restored",D173&lt;&gt;"Coverage ended"),"Check event type","OK"))))))))</f>
        <v/>
      </c>
      <c r="I173" s="9">
        <f>""</f>
        <v/>
      </c>
    </row>
    <row r="174" ht="44" customHeight="1">
      <c r="A174" s="2" t="n"/>
      <c r="B174" s="2" t="n"/>
      <c r="C174" s="3" t="n"/>
      <c r="D174" s="2" t="n"/>
      <c r="E174" s="2" t="n"/>
      <c r="F174" s="2" t="n"/>
      <c r="G174" s="2" t="n"/>
      <c r="H174" s="6">
        <f>IF(COUNTA(A174:G174)=0,"",IF(AND(A174&lt;&gt;"",COUNTIF($A$2:$A$301,A174)&gt;1),"Duplicate Event ID",IF(AND(B174&lt;&gt;"",COUNTIF($I$2:$I$101,B174)=0),"Missing Gap ID",IF(AND(B174&lt;&gt;"",COUNTIF($I$2:$I$101,B174)&gt;1),"Ambiguous Gap ID",IF(OR(A174="",B174="",C174="",D174="",E174="",F174="",G174="",Controls!$B$2=""),"Incomplete",IF(OR(NOT(ISNUMBER(C174)),NOT(ISNUMBER(Controls!$B$2))),"Check timestamp",IF(OR(C174&lt;=0,C174&gt;=2958466,C174&gt;Controls!$B$2),"Check timestamp",IF(AND(D174&lt;&gt;"Missed arrival noted",D174&lt;&gt;"Contact attempt",D174&lt;&gt;"Interim coverage confirmed",D174&lt;&gt;"Coverage restored",D174&lt;&gt;"Coverage ended"),"Check event type","OK"))))))))</f>
        <v/>
      </c>
      <c r="I174" s="6">
        <f>""</f>
        <v/>
      </c>
    </row>
    <row r="175" ht="44" customHeight="1">
      <c r="A175" s="2" t="n"/>
      <c r="B175" s="2" t="n"/>
      <c r="C175" s="3" t="n"/>
      <c r="D175" s="2" t="n"/>
      <c r="E175" s="2" t="n"/>
      <c r="F175" s="2" t="n"/>
      <c r="G175" s="2" t="n"/>
      <c r="H175" s="9">
        <f>IF(COUNTA(A175:G175)=0,"",IF(AND(A175&lt;&gt;"",COUNTIF($A$2:$A$301,A175)&gt;1),"Duplicate Event ID",IF(AND(B175&lt;&gt;"",COUNTIF($I$2:$I$101,B175)=0),"Missing Gap ID",IF(AND(B175&lt;&gt;"",COUNTIF($I$2:$I$101,B175)&gt;1),"Ambiguous Gap ID",IF(OR(A175="",B175="",C175="",D175="",E175="",F175="",G175="",Controls!$B$2=""),"Incomplete",IF(OR(NOT(ISNUMBER(C175)),NOT(ISNUMBER(Controls!$B$2))),"Check timestamp",IF(OR(C175&lt;=0,C175&gt;=2958466,C175&gt;Controls!$B$2),"Check timestamp",IF(AND(D175&lt;&gt;"Missed arrival noted",D175&lt;&gt;"Contact attempt",D175&lt;&gt;"Interim coverage confirmed",D175&lt;&gt;"Coverage restored",D175&lt;&gt;"Coverage ended"),"Check event type","OK"))))))))</f>
        <v/>
      </c>
      <c r="I175" s="9">
        <f>""</f>
        <v/>
      </c>
    </row>
    <row r="176" ht="44" customHeight="1">
      <c r="A176" s="2" t="n"/>
      <c r="B176" s="2" t="n"/>
      <c r="C176" s="3" t="n"/>
      <c r="D176" s="2" t="n"/>
      <c r="E176" s="2" t="n"/>
      <c r="F176" s="2" t="n"/>
      <c r="G176" s="2" t="n"/>
      <c r="H176" s="6">
        <f>IF(COUNTA(A176:G176)=0,"",IF(AND(A176&lt;&gt;"",COUNTIF($A$2:$A$301,A176)&gt;1),"Duplicate Event ID",IF(AND(B176&lt;&gt;"",COUNTIF($I$2:$I$101,B176)=0),"Missing Gap ID",IF(AND(B176&lt;&gt;"",COUNTIF($I$2:$I$101,B176)&gt;1),"Ambiguous Gap ID",IF(OR(A176="",B176="",C176="",D176="",E176="",F176="",G176="",Controls!$B$2=""),"Incomplete",IF(OR(NOT(ISNUMBER(C176)),NOT(ISNUMBER(Controls!$B$2))),"Check timestamp",IF(OR(C176&lt;=0,C176&gt;=2958466,C176&gt;Controls!$B$2),"Check timestamp",IF(AND(D176&lt;&gt;"Missed arrival noted",D176&lt;&gt;"Contact attempt",D176&lt;&gt;"Interim coverage confirmed",D176&lt;&gt;"Coverage restored",D176&lt;&gt;"Coverage ended"),"Check event type","OK"))))))))</f>
        <v/>
      </c>
      <c r="I176" s="6">
        <f>""</f>
        <v/>
      </c>
    </row>
    <row r="177" ht="44" customHeight="1">
      <c r="A177" s="2" t="n"/>
      <c r="B177" s="2" t="n"/>
      <c r="C177" s="3" t="n"/>
      <c r="D177" s="2" t="n"/>
      <c r="E177" s="2" t="n"/>
      <c r="F177" s="2" t="n"/>
      <c r="G177" s="2" t="n"/>
      <c r="H177" s="9">
        <f>IF(COUNTA(A177:G177)=0,"",IF(AND(A177&lt;&gt;"",COUNTIF($A$2:$A$301,A177)&gt;1),"Duplicate Event ID",IF(AND(B177&lt;&gt;"",COUNTIF($I$2:$I$101,B177)=0),"Missing Gap ID",IF(AND(B177&lt;&gt;"",COUNTIF($I$2:$I$101,B177)&gt;1),"Ambiguous Gap ID",IF(OR(A177="",B177="",C177="",D177="",E177="",F177="",G177="",Controls!$B$2=""),"Incomplete",IF(OR(NOT(ISNUMBER(C177)),NOT(ISNUMBER(Controls!$B$2))),"Check timestamp",IF(OR(C177&lt;=0,C177&gt;=2958466,C177&gt;Controls!$B$2),"Check timestamp",IF(AND(D177&lt;&gt;"Missed arrival noted",D177&lt;&gt;"Contact attempt",D177&lt;&gt;"Interim coverage confirmed",D177&lt;&gt;"Coverage restored",D177&lt;&gt;"Coverage ended"),"Check event type","OK"))))))))</f>
        <v/>
      </c>
      <c r="I177" s="9">
        <f>""</f>
        <v/>
      </c>
    </row>
    <row r="178" ht="44" customHeight="1">
      <c r="A178" s="2" t="n"/>
      <c r="B178" s="2" t="n"/>
      <c r="C178" s="3" t="n"/>
      <c r="D178" s="2" t="n"/>
      <c r="E178" s="2" t="n"/>
      <c r="F178" s="2" t="n"/>
      <c r="G178" s="2" t="n"/>
      <c r="H178" s="6">
        <f>IF(COUNTA(A178:G178)=0,"",IF(AND(A178&lt;&gt;"",COUNTIF($A$2:$A$301,A178)&gt;1),"Duplicate Event ID",IF(AND(B178&lt;&gt;"",COUNTIF($I$2:$I$101,B178)=0),"Missing Gap ID",IF(AND(B178&lt;&gt;"",COUNTIF($I$2:$I$101,B178)&gt;1),"Ambiguous Gap ID",IF(OR(A178="",B178="",C178="",D178="",E178="",F178="",G178="",Controls!$B$2=""),"Incomplete",IF(OR(NOT(ISNUMBER(C178)),NOT(ISNUMBER(Controls!$B$2))),"Check timestamp",IF(OR(C178&lt;=0,C178&gt;=2958466,C178&gt;Controls!$B$2),"Check timestamp",IF(AND(D178&lt;&gt;"Missed arrival noted",D178&lt;&gt;"Contact attempt",D178&lt;&gt;"Interim coverage confirmed",D178&lt;&gt;"Coverage restored",D178&lt;&gt;"Coverage ended"),"Check event type","OK"))))))))</f>
        <v/>
      </c>
      <c r="I178" s="6">
        <f>""</f>
        <v/>
      </c>
    </row>
    <row r="179" ht="44" customHeight="1">
      <c r="A179" s="2" t="n"/>
      <c r="B179" s="2" t="n"/>
      <c r="C179" s="3" t="n"/>
      <c r="D179" s="2" t="n"/>
      <c r="E179" s="2" t="n"/>
      <c r="F179" s="2" t="n"/>
      <c r="G179" s="2" t="n"/>
      <c r="H179" s="9">
        <f>IF(COUNTA(A179:G179)=0,"",IF(AND(A179&lt;&gt;"",COUNTIF($A$2:$A$301,A179)&gt;1),"Duplicate Event ID",IF(AND(B179&lt;&gt;"",COUNTIF($I$2:$I$101,B179)=0),"Missing Gap ID",IF(AND(B179&lt;&gt;"",COUNTIF($I$2:$I$101,B179)&gt;1),"Ambiguous Gap ID",IF(OR(A179="",B179="",C179="",D179="",E179="",F179="",G179="",Controls!$B$2=""),"Incomplete",IF(OR(NOT(ISNUMBER(C179)),NOT(ISNUMBER(Controls!$B$2))),"Check timestamp",IF(OR(C179&lt;=0,C179&gt;=2958466,C179&gt;Controls!$B$2),"Check timestamp",IF(AND(D179&lt;&gt;"Missed arrival noted",D179&lt;&gt;"Contact attempt",D179&lt;&gt;"Interim coverage confirmed",D179&lt;&gt;"Coverage restored",D179&lt;&gt;"Coverage ended"),"Check event type","OK"))))))))</f>
        <v/>
      </c>
      <c r="I179" s="9">
        <f>""</f>
        <v/>
      </c>
    </row>
    <row r="180" ht="44" customHeight="1">
      <c r="A180" s="2" t="n"/>
      <c r="B180" s="2" t="n"/>
      <c r="C180" s="3" t="n"/>
      <c r="D180" s="2" t="n"/>
      <c r="E180" s="2" t="n"/>
      <c r="F180" s="2" t="n"/>
      <c r="G180" s="2" t="n"/>
      <c r="H180" s="6">
        <f>IF(COUNTA(A180:G180)=0,"",IF(AND(A180&lt;&gt;"",COUNTIF($A$2:$A$301,A180)&gt;1),"Duplicate Event ID",IF(AND(B180&lt;&gt;"",COUNTIF($I$2:$I$101,B180)=0),"Missing Gap ID",IF(AND(B180&lt;&gt;"",COUNTIF($I$2:$I$101,B180)&gt;1),"Ambiguous Gap ID",IF(OR(A180="",B180="",C180="",D180="",E180="",F180="",G180="",Controls!$B$2=""),"Incomplete",IF(OR(NOT(ISNUMBER(C180)),NOT(ISNUMBER(Controls!$B$2))),"Check timestamp",IF(OR(C180&lt;=0,C180&gt;=2958466,C180&gt;Controls!$B$2),"Check timestamp",IF(AND(D180&lt;&gt;"Missed arrival noted",D180&lt;&gt;"Contact attempt",D180&lt;&gt;"Interim coverage confirmed",D180&lt;&gt;"Coverage restored",D180&lt;&gt;"Coverage ended"),"Check event type","OK"))))))))</f>
        <v/>
      </c>
      <c r="I180" s="6">
        <f>""</f>
        <v/>
      </c>
    </row>
    <row r="181" ht="44" customHeight="1">
      <c r="A181" s="2" t="n"/>
      <c r="B181" s="2" t="n"/>
      <c r="C181" s="3" t="n"/>
      <c r="D181" s="2" t="n"/>
      <c r="E181" s="2" t="n"/>
      <c r="F181" s="2" t="n"/>
      <c r="G181" s="2" t="n"/>
      <c r="H181" s="9">
        <f>IF(COUNTA(A181:G181)=0,"",IF(AND(A181&lt;&gt;"",COUNTIF($A$2:$A$301,A181)&gt;1),"Duplicate Event ID",IF(AND(B181&lt;&gt;"",COUNTIF($I$2:$I$101,B181)=0),"Missing Gap ID",IF(AND(B181&lt;&gt;"",COUNTIF($I$2:$I$101,B181)&gt;1),"Ambiguous Gap ID",IF(OR(A181="",B181="",C181="",D181="",E181="",F181="",G181="",Controls!$B$2=""),"Incomplete",IF(OR(NOT(ISNUMBER(C181)),NOT(ISNUMBER(Controls!$B$2))),"Check timestamp",IF(OR(C181&lt;=0,C181&gt;=2958466,C181&gt;Controls!$B$2),"Check timestamp",IF(AND(D181&lt;&gt;"Missed arrival noted",D181&lt;&gt;"Contact attempt",D181&lt;&gt;"Interim coverage confirmed",D181&lt;&gt;"Coverage restored",D181&lt;&gt;"Coverage ended"),"Check event type","OK"))))))))</f>
        <v/>
      </c>
      <c r="I181" s="9">
        <f>""</f>
        <v/>
      </c>
    </row>
    <row r="182" ht="44" customHeight="1">
      <c r="A182" s="2" t="n"/>
      <c r="B182" s="2" t="n"/>
      <c r="C182" s="3" t="n"/>
      <c r="D182" s="2" t="n"/>
      <c r="E182" s="2" t="n"/>
      <c r="F182" s="2" t="n"/>
      <c r="G182" s="2" t="n"/>
      <c r="H182" s="6">
        <f>IF(COUNTA(A182:G182)=0,"",IF(AND(A182&lt;&gt;"",COUNTIF($A$2:$A$301,A182)&gt;1),"Duplicate Event ID",IF(AND(B182&lt;&gt;"",COUNTIF($I$2:$I$101,B182)=0),"Missing Gap ID",IF(AND(B182&lt;&gt;"",COUNTIF($I$2:$I$101,B182)&gt;1),"Ambiguous Gap ID",IF(OR(A182="",B182="",C182="",D182="",E182="",F182="",G182="",Controls!$B$2=""),"Incomplete",IF(OR(NOT(ISNUMBER(C182)),NOT(ISNUMBER(Controls!$B$2))),"Check timestamp",IF(OR(C182&lt;=0,C182&gt;=2958466,C182&gt;Controls!$B$2),"Check timestamp",IF(AND(D182&lt;&gt;"Missed arrival noted",D182&lt;&gt;"Contact attempt",D182&lt;&gt;"Interim coverage confirmed",D182&lt;&gt;"Coverage restored",D182&lt;&gt;"Coverage ended"),"Check event type","OK"))))))))</f>
        <v/>
      </c>
      <c r="I182" s="6">
        <f>""</f>
        <v/>
      </c>
    </row>
    <row r="183" ht="44" customHeight="1">
      <c r="A183" s="2" t="n"/>
      <c r="B183" s="2" t="n"/>
      <c r="C183" s="3" t="n"/>
      <c r="D183" s="2" t="n"/>
      <c r="E183" s="2" t="n"/>
      <c r="F183" s="2" t="n"/>
      <c r="G183" s="2" t="n"/>
      <c r="H183" s="9">
        <f>IF(COUNTA(A183:G183)=0,"",IF(AND(A183&lt;&gt;"",COUNTIF($A$2:$A$301,A183)&gt;1),"Duplicate Event ID",IF(AND(B183&lt;&gt;"",COUNTIF($I$2:$I$101,B183)=0),"Missing Gap ID",IF(AND(B183&lt;&gt;"",COUNTIF($I$2:$I$101,B183)&gt;1),"Ambiguous Gap ID",IF(OR(A183="",B183="",C183="",D183="",E183="",F183="",G183="",Controls!$B$2=""),"Incomplete",IF(OR(NOT(ISNUMBER(C183)),NOT(ISNUMBER(Controls!$B$2))),"Check timestamp",IF(OR(C183&lt;=0,C183&gt;=2958466,C183&gt;Controls!$B$2),"Check timestamp",IF(AND(D183&lt;&gt;"Missed arrival noted",D183&lt;&gt;"Contact attempt",D183&lt;&gt;"Interim coverage confirmed",D183&lt;&gt;"Coverage restored",D183&lt;&gt;"Coverage ended"),"Check event type","OK"))))))))</f>
        <v/>
      </c>
      <c r="I183" s="9">
        <f>""</f>
        <v/>
      </c>
    </row>
    <row r="184" ht="44" customHeight="1">
      <c r="A184" s="2" t="n"/>
      <c r="B184" s="2" t="n"/>
      <c r="C184" s="3" t="n"/>
      <c r="D184" s="2" t="n"/>
      <c r="E184" s="2" t="n"/>
      <c r="F184" s="2" t="n"/>
      <c r="G184" s="2" t="n"/>
      <c r="H184" s="6">
        <f>IF(COUNTA(A184:G184)=0,"",IF(AND(A184&lt;&gt;"",COUNTIF($A$2:$A$301,A184)&gt;1),"Duplicate Event ID",IF(AND(B184&lt;&gt;"",COUNTIF($I$2:$I$101,B184)=0),"Missing Gap ID",IF(AND(B184&lt;&gt;"",COUNTIF($I$2:$I$101,B184)&gt;1),"Ambiguous Gap ID",IF(OR(A184="",B184="",C184="",D184="",E184="",F184="",G184="",Controls!$B$2=""),"Incomplete",IF(OR(NOT(ISNUMBER(C184)),NOT(ISNUMBER(Controls!$B$2))),"Check timestamp",IF(OR(C184&lt;=0,C184&gt;=2958466,C184&gt;Controls!$B$2),"Check timestamp",IF(AND(D184&lt;&gt;"Missed arrival noted",D184&lt;&gt;"Contact attempt",D184&lt;&gt;"Interim coverage confirmed",D184&lt;&gt;"Coverage restored",D184&lt;&gt;"Coverage ended"),"Check event type","OK"))))))))</f>
        <v/>
      </c>
      <c r="I184" s="6">
        <f>""</f>
        <v/>
      </c>
    </row>
    <row r="185" ht="44" customHeight="1">
      <c r="A185" s="2" t="n"/>
      <c r="B185" s="2" t="n"/>
      <c r="C185" s="3" t="n"/>
      <c r="D185" s="2" t="n"/>
      <c r="E185" s="2" t="n"/>
      <c r="F185" s="2" t="n"/>
      <c r="G185" s="2" t="n"/>
      <c r="H185" s="9">
        <f>IF(COUNTA(A185:G185)=0,"",IF(AND(A185&lt;&gt;"",COUNTIF($A$2:$A$301,A185)&gt;1),"Duplicate Event ID",IF(AND(B185&lt;&gt;"",COUNTIF($I$2:$I$101,B185)=0),"Missing Gap ID",IF(AND(B185&lt;&gt;"",COUNTIF($I$2:$I$101,B185)&gt;1),"Ambiguous Gap ID",IF(OR(A185="",B185="",C185="",D185="",E185="",F185="",G185="",Controls!$B$2=""),"Incomplete",IF(OR(NOT(ISNUMBER(C185)),NOT(ISNUMBER(Controls!$B$2))),"Check timestamp",IF(OR(C185&lt;=0,C185&gt;=2958466,C185&gt;Controls!$B$2),"Check timestamp",IF(AND(D185&lt;&gt;"Missed arrival noted",D185&lt;&gt;"Contact attempt",D185&lt;&gt;"Interim coverage confirmed",D185&lt;&gt;"Coverage restored",D185&lt;&gt;"Coverage ended"),"Check event type","OK"))))))))</f>
        <v/>
      </c>
      <c r="I185" s="9">
        <f>""</f>
        <v/>
      </c>
    </row>
    <row r="186" ht="44" customHeight="1">
      <c r="A186" s="2" t="n"/>
      <c r="B186" s="2" t="n"/>
      <c r="C186" s="3" t="n"/>
      <c r="D186" s="2" t="n"/>
      <c r="E186" s="2" t="n"/>
      <c r="F186" s="2" t="n"/>
      <c r="G186" s="2" t="n"/>
      <c r="H186" s="6">
        <f>IF(COUNTA(A186:G186)=0,"",IF(AND(A186&lt;&gt;"",COUNTIF($A$2:$A$301,A186)&gt;1),"Duplicate Event ID",IF(AND(B186&lt;&gt;"",COUNTIF($I$2:$I$101,B186)=0),"Missing Gap ID",IF(AND(B186&lt;&gt;"",COUNTIF($I$2:$I$101,B186)&gt;1),"Ambiguous Gap ID",IF(OR(A186="",B186="",C186="",D186="",E186="",F186="",G186="",Controls!$B$2=""),"Incomplete",IF(OR(NOT(ISNUMBER(C186)),NOT(ISNUMBER(Controls!$B$2))),"Check timestamp",IF(OR(C186&lt;=0,C186&gt;=2958466,C186&gt;Controls!$B$2),"Check timestamp",IF(AND(D186&lt;&gt;"Missed arrival noted",D186&lt;&gt;"Contact attempt",D186&lt;&gt;"Interim coverage confirmed",D186&lt;&gt;"Coverage restored",D186&lt;&gt;"Coverage ended"),"Check event type","OK"))))))))</f>
        <v/>
      </c>
      <c r="I186" s="6">
        <f>""</f>
        <v/>
      </c>
    </row>
    <row r="187" ht="44" customHeight="1">
      <c r="A187" s="2" t="n"/>
      <c r="B187" s="2" t="n"/>
      <c r="C187" s="3" t="n"/>
      <c r="D187" s="2" t="n"/>
      <c r="E187" s="2" t="n"/>
      <c r="F187" s="2" t="n"/>
      <c r="G187" s="2" t="n"/>
      <c r="H187" s="9">
        <f>IF(COUNTA(A187:G187)=0,"",IF(AND(A187&lt;&gt;"",COUNTIF($A$2:$A$301,A187)&gt;1),"Duplicate Event ID",IF(AND(B187&lt;&gt;"",COUNTIF($I$2:$I$101,B187)=0),"Missing Gap ID",IF(AND(B187&lt;&gt;"",COUNTIF($I$2:$I$101,B187)&gt;1),"Ambiguous Gap ID",IF(OR(A187="",B187="",C187="",D187="",E187="",F187="",G187="",Controls!$B$2=""),"Incomplete",IF(OR(NOT(ISNUMBER(C187)),NOT(ISNUMBER(Controls!$B$2))),"Check timestamp",IF(OR(C187&lt;=0,C187&gt;=2958466,C187&gt;Controls!$B$2),"Check timestamp",IF(AND(D187&lt;&gt;"Missed arrival noted",D187&lt;&gt;"Contact attempt",D187&lt;&gt;"Interim coverage confirmed",D187&lt;&gt;"Coverage restored",D187&lt;&gt;"Coverage ended"),"Check event type","OK"))))))))</f>
        <v/>
      </c>
      <c r="I187" s="9">
        <f>""</f>
        <v/>
      </c>
    </row>
    <row r="188" ht="44" customHeight="1">
      <c r="A188" s="2" t="n"/>
      <c r="B188" s="2" t="n"/>
      <c r="C188" s="3" t="n"/>
      <c r="D188" s="2" t="n"/>
      <c r="E188" s="2" t="n"/>
      <c r="F188" s="2" t="n"/>
      <c r="G188" s="2" t="n"/>
      <c r="H188" s="6">
        <f>IF(COUNTA(A188:G188)=0,"",IF(AND(A188&lt;&gt;"",COUNTIF($A$2:$A$301,A188)&gt;1),"Duplicate Event ID",IF(AND(B188&lt;&gt;"",COUNTIF($I$2:$I$101,B188)=0),"Missing Gap ID",IF(AND(B188&lt;&gt;"",COUNTIF($I$2:$I$101,B188)&gt;1),"Ambiguous Gap ID",IF(OR(A188="",B188="",C188="",D188="",E188="",F188="",G188="",Controls!$B$2=""),"Incomplete",IF(OR(NOT(ISNUMBER(C188)),NOT(ISNUMBER(Controls!$B$2))),"Check timestamp",IF(OR(C188&lt;=0,C188&gt;=2958466,C188&gt;Controls!$B$2),"Check timestamp",IF(AND(D188&lt;&gt;"Missed arrival noted",D188&lt;&gt;"Contact attempt",D188&lt;&gt;"Interim coverage confirmed",D188&lt;&gt;"Coverage restored",D188&lt;&gt;"Coverage ended"),"Check event type","OK"))))))))</f>
        <v/>
      </c>
      <c r="I188" s="6">
        <f>""</f>
        <v/>
      </c>
    </row>
    <row r="189" ht="44" customHeight="1">
      <c r="A189" s="2" t="n"/>
      <c r="B189" s="2" t="n"/>
      <c r="C189" s="3" t="n"/>
      <c r="D189" s="2" t="n"/>
      <c r="E189" s="2" t="n"/>
      <c r="F189" s="2" t="n"/>
      <c r="G189" s="2" t="n"/>
      <c r="H189" s="9">
        <f>IF(COUNTA(A189:G189)=0,"",IF(AND(A189&lt;&gt;"",COUNTIF($A$2:$A$301,A189)&gt;1),"Duplicate Event ID",IF(AND(B189&lt;&gt;"",COUNTIF($I$2:$I$101,B189)=0),"Missing Gap ID",IF(AND(B189&lt;&gt;"",COUNTIF($I$2:$I$101,B189)&gt;1),"Ambiguous Gap ID",IF(OR(A189="",B189="",C189="",D189="",E189="",F189="",G189="",Controls!$B$2=""),"Incomplete",IF(OR(NOT(ISNUMBER(C189)),NOT(ISNUMBER(Controls!$B$2))),"Check timestamp",IF(OR(C189&lt;=0,C189&gt;=2958466,C189&gt;Controls!$B$2),"Check timestamp",IF(AND(D189&lt;&gt;"Missed arrival noted",D189&lt;&gt;"Contact attempt",D189&lt;&gt;"Interim coverage confirmed",D189&lt;&gt;"Coverage restored",D189&lt;&gt;"Coverage ended"),"Check event type","OK"))))))))</f>
        <v/>
      </c>
      <c r="I189" s="9">
        <f>""</f>
        <v/>
      </c>
    </row>
    <row r="190" ht="44" customHeight="1">
      <c r="A190" s="2" t="n"/>
      <c r="B190" s="2" t="n"/>
      <c r="C190" s="3" t="n"/>
      <c r="D190" s="2" t="n"/>
      <c r="E190" s="2" t="n"/>
      <c r="F190" s="2" t="n"/>
      <c r="G190" s="2" t="n"/>
      <c r="H190" s="6">
        <f>IF(COUNTA(A190:G190)=0,"",IF(AND(A190&lt;&gt;"",COUNTIF($A$2:$A$301,A190)&gt;1),"Duplicate Event ID",IF(AND(B190&lt;&gt;"",COUNTIF($I$2:$I$101,B190)=0),"Missing Gap ID",IF(AND(B190&lt;&gt;"",COUNTIF($I$2:$I$101,B190)&gt;1),"Ambiguous Gap ID",IF(OR(A190="",B190="",C190="",D190="",E190="",F190="",G190="",Controls!$B$2=""),"Incomplete",IF(OR(NOT(ISNUMBER(C190)),NOT(ISNUMBER(Controls!$B$2))),"Check timestamp",IF(OR(C190&lt;=0,C190&gt;=2958466,C190&gt;Controls!$B$2),"Check timestamp",IF(AND(D190&lt;&gt;"Missed arrival noted",D190&lt;&gt;"Contact attempt",D190&lt;&gt;"Interim coverage confirmed",D190&lt;&gt;"Coverage restored",D190&lt;&gt;"Coverage ended"),"Check event type","OK"))))))))</f>
        <v/>
      </c>
      <c r="I190" s="6">
        <f>""</f>
        <v/>
      </c>
    </row>
    <row r="191" ht="44" customHeight="1">
      <c r="A191" s="2" t="n"/>
      <c r="B191" s="2" t="n"/>
      <c r="C191" s="3" t="n"/>
      <c r="D191" s="2" t="n"/>
      <c r="E191" s="2" t="n"/>
      <c r="F191" s="2" t="n"/>
      <c r="G191" s="2" t="n"/>
      <c r="H191" s="9">
        <f>IF(COUNTA(A191:G191)=0,"",IF(AND(A191&lt;&gt;"",COUNTIF($A$2:$A$301,A191)&gt;1),"Duplicate Event ID",IF(AND(B191&lt;&gt;"",COUNTIF($I$2:$I$101,B191)=0),"Missing Gap ID",IF(AND(B191&lt;&gt;"",COUNTIF($I$2:$I$101,B191)&gt;1),"Ambiguous Gap ID",IF(OR(A191="",B191="",C191="",D191="",E191="",F191="",G191="",Controls!$B$2=""),"Incomplete",IF(OR(NOT(ISNUMBER(C191)),NOT(ISNUMBER(Controls!$B$2))),"Check timestamp",IF(OR(C191&lt;=0,C191&gt;=2958466,C191&gt;Controls!$B$2),"Check timestamp",IF(AND(D191&lt;&gt;"Missed arrival noted",D191&lt;&gt;"Contact attempt",D191&lt;&gt;"Interim coverage confirmed",D191&lt;&gt;"Coverage restored",D191&lt;&gt;"Coverage ended"),"Check event type","OK"))))))))</f>
        <v/>
      </c>
      <c r="I191" s="9">
        <f>""</f>
        <v/>
      </c>
    </row>
    <row r="192" ht="44" customHeight="1">
      <c r="A192" s="2" t="n"/>
      <c r="B192" s="2" t="n"/>
      <c r="C192" s="3" t="n"/>
      <c r="D192" s="2" t="n"/>
      <c r="E192" s="2" t="n"/>
      <c r="F192" s="2" t="n"/>
      <c r="G192" s="2" t="n"/>
      <c r="H192" s="6">
        <f>IF(COUNTA(A192:G192)=0,"",IF(AND(A192&lt;&gt;"",COUNTIF($A$2:$A$301,A192)&gt;1),"Duplicate Event ID",IF(AND(B192&lt;&gt;"",COUNTIF($I$2:$I$101,B192)=0),"Missing Gap ID",IF(AND(B192&lt;&gt;"",COUNTIF($I$2:$I$101,B192)&gt;1),"Ambiguous Gap ID",IF(OR(A192="",B192="",C192="",D192="",E192="",F192="",G192="",Controls!$B$2=""),"Incomplete",IF(OR(NOT(ISNUMBER(C192)),NOT(ISNUMBER(Controls!$B$2))),"Check timestamp",IF(OR(C192&lt;=0,C192&gt;=2958466,C192&gt;Controls!$B$2),"Check timestamp",IF(AND(D192&lt;&gt;"Missed arrival noted",D192&lt;&gt;"Contact attempt",D192&lt;&gt;"Interim coverage confirmed",D192&lt;&gt;"Coverage restored",D192&lt;&gt;"Coverage ended"),"Check event type","OK"))))))))</f>
        <v/>
      </c>
      <c r="I192" s="6">
        <f>""</f>
        <v/>
      </c>
    </row>
    <row r="193" ht="44" customHeight="1">
      <c r="A193" s="2" t="n"/>
      <c r="B193" s="2" t="n"/>
      <c r="C193" s="3" t="n"/>
      <c r="D193" s="2" t="n"/>
      <c r="E193" s="2" t="n"/>
      <c r="F193" s="2" t="n"/>
      <c r="G193" s="2" t="n"/>
      <c r="H193" s="9">
        <f>IF(COUNTA(A193:G193)=0,"",IF(AND(A193&lt;&gt;"",COUNTIF($A$2:$A$301,A193)&gt;1),"Duplicate Event ID",IF(AND(B193&lt;&gt;"",COUNTIF($I$2:$I$101,B193)=0),"Missing Gap ID",IF(AND(B193&lt;&gt;"",COUNTIF($I$2:$I$101,B193)&gt;1),"Ambiguous Gap ID",IF(OR(A193="",B193="",C193="",D193="",E193="",F193="",G193="",Controls!$B$2=""),"Incomplete",IF(OR(NOT(ISNUMBER(C193)),NOT(ISNUMBER(Controls!$B$2))),"Check timestamp",IF(OR(C193&lt;=0,C193&gt;=2958466,C193&gt;Controls!$B$2),"Check timestamp",IF(AND(D193&lt;&gt;"Missed arrival noted",D193&lt;&gt;"Contact attempt",D193&lt;&gt;"Interim coverage confirmed",D193&lt;&gt;"Coverage restored",D193&lt;&gt;"Coverage ended"),"Check event type","OK"))))))))</f>
        <v/>
      </c>
      <c r="I193" s="9">
        <f>""</f>
        <v/>
      </c>
    </row>
    <row r="194" ht="44" customHeight="1">
      <c r="A194" s="2" t="n"/>
      <c r="B194" s="2" t="n"/>
      <c r="C194" s="3" t="n"/>
      <c r="D194" s="2" t="n"/>
      <c r="E194" s="2" t="n"/>
      <c r="F194" s="2" t="n"/>
      <c r="G194" s="2" t="n"/>
      <c r="H194" s="6">
        <f>IF(COUNTA(A194:G194)=0,"",IF(AND(A194&lt;&gt;"",COUNTIF($A$2:$A$301,A194)&gt;1),"Duplicate Event ID",IF(AND(B194&lt;&gt;"",COUNTIF($I$2:$I$101,B194)=0),"Missing Gap ID",IF(AND(B194&lt;&gt;"",COUNTIF($I$2:$I$101,B194)&gt;1),"Ambiguous Gap ID",IF(OR(A194="",B194="",C194="",D194="",E194="",F194="",G194="",Controls!$B$2=""),"Incomplete",IF(OR(NOT(ISNUMBER(C194)),NOT(ISNUMBER(Controls!$B$2))),"Check timestamp",IF(OR(C194&lt;=0,C194&gt;=2958466,C194&gt;Controls!$B$2),"Check timestamp",IF(AND(D194&lt;&gt;"Missed arrival noted",D194&lt;&gt;"Contact attempt",D194&lt;&gt;"Interim coverage confirmed",D194&lt;&gt;"Coverage restored",D194&lt;&gt;"Coverage ended"),"Check event type","OK"))))))))</f>
        <v/>
      </c>
      <c r="I194" s="6">
        <f>""</f>
        <v/>
      </c>
    </row>
    <row r="195" ht="44" customHeight="1">
      <c r="A195" s="2" t="n"/>
      <c r="B195" s="2" t="n"/>
      <c r="C195" s="3" t="n"/>
      <c r="D195" s="2" t="n"/>
      <c r="E195" s="2" t="n"/>
      <c r="F195" s="2" t="n"/>
      <c r="G195" s="2" t="n"/>
      <c r="H195" s="9">
        <f>IF(COUNTA(A195:G195)=0,"",IF(AND(A195&lt;&gt;"",COUNTIF($A$2:$A$301,A195)&gt;1),"Duplicate Event ID",IF(AND(B195&lt;&gt;"",COUNTIF($I$2:$I$101,B195)=0),"Missing Gap ID",IF(AND(B195&lt;&gt;"",COUNTIF($I$2:$I$101,B195)&gt;1),"Ambiguous Gap ID",IF(OR(A195="",B195="",C195="",D195="",E195="",F195="",G195="",Controls!$B$2=""),"Incomplete",IF(OR(NOT(ISNUMBER(C195)),NOT(ISNUMBER(Controls!$B$2))),"Check timestamp",IF(OR(C195&lt;=0,C195&gt;=2958466,C195&gt;Controls!$B$2),"Check timestamp",IF(AND(D195&lt;&gt;"Missed arrival noted",D195&lt;&gt;"Contact attempt",D195&lt;&gt;"Interim coverage confirmed",D195&lt;&gt;"Coverage restored",D195&lt;&gt;"Coverage ended"),"Check event type","OK"))))))))</f>
        <v/>
      </c>
      <c r="I195" s="9">
        <f>""</f>
        <v/>
      </c>
    </row>
    <row r="196" ht="44" customHeight="1">
      <c r="A196" s="2" t="n"/>
      <c r="B196" s="2" t="n"/>
      <c r="C196" s="3" t="n"/>
      <c r="D196" s="2" t="n"/>
      <c r="E196" s="2" t="n"/>
      <c r="F196" s="2" t="n"/>
      <c r="G196" s="2" t="n"/>
      <c r="H196" s="6">
        <f>IF(COUNTA(A196:G196)=0,"",IF(AND(A196&lt;&gt;"",COUNTIF($A$2:$A$301,A196)&gt;1),"Duplicate Event ID",IF(AND(B196&lt;&gt;"",COUNTIF($I$2:$I$101,B196)=0),"Missing Gap ID",IF(AND(B196&lt;&gt;"",COUNTIF($I$2:$I$101,B196)&gt;1),"Ambiguous Gap ID",IF(OR(A196="",B196="",C196="",D196="",E196="",F196="",G196="",Controls!$B$2=""),"Incomplete",IF(OR(NOT(ISNUMBER(C196)),NOT(ISNUMBER(Controls!$B$2))),"Check timestamp",IF(OR(C196&lt;=0,C196&gt;=2958466,C196&gt;Controls!$B$2),"Check timestamp",IF(AND(D196&lt;&gt;"Missed arrival noted",D196&lt;&gt;"Contact attempt",D196&lt;&gt;"Interim coverage confirmed",D196&lt;&gt;"Coverage restored",D196&lt;&gt;"Coverage ended"),"Check event type","OK"))))))))</f>
        <v/>
      </c>
      <c r="I196" s="6">
        <f>""</f>
        <v/>
      </c>
    </row>
    <row r="197" ht="44" customHeight="1">
      <c r="A197" s="2" t="n"/>
      <c r="B197" s="2" t="n"/>
      <c r="C197" s="3" t="n"/>
      <c r="D197" s="2" t="n"/>
      <c r="E197" s="2" t="n"/>
      <c r="F197" s="2" t="n"/>
      <c r="G197" s="2" t="n"/>
      <c r="H197" s="9">
        <f>IF(COUNTA(A197:G197)=0,"",IF(AND(A197&lt;&gt;"",COUNTIF($A$2:$A$301,A197)&gt;1),"Duplicate Event ID",IF(AND(B197&lt;&gt;"",COUNTIF($I$2:$I$101,B197)=0),"Missing Gap ID",IF(AND(B197&lt;&gt;"",COUNTIF($I$2:$I$101,B197)&gt;1),"Ambiguous Gap ID",IF(OR(A197="",B197="",C197="",D197="",E197="",F197="",G197="",Controls!$B$2=""),"Incomplete",IF(OR(NOT(ISNUMBER(C197)),NOT(ISNUMBER(Controls!$B$2))),"Check timestamp",IF(OR(C197&lt;=0,C197&gt;=2958466,C197&gt;Controls!$B$2),"Check timestamp",IF(AND(D197&lt;&gt;"Missed arrival noted",D197&lt;&gt;"Contact attempt",D197&lt;&gt;"Interim coverage confirmed",D197&lt;&gt;"Coverage restored",D197&lt;&gt;"Coverage ended"),"Check event type","OK"))))))))</f>
        <v/>
      </c>
      <c r="I197" s="9">
        <f>""</f>
        <v/>
      </c>
    </row>
    <row r="198" ht="44" customHeight="1">
      <c r="A198" s="2" t="n"/>
      <c r="B198" s="2" t="n"/>
      <c r="C198" s="3" t="n"/>
      <c r="D198" s="2" t="n"/>
      <c r="E198" s="2" t="n"/>
      <c r="F198" s="2" t="n"/>
      <c r="G198" s="2" t="n"/>
      <c r="H198" s="6">
        <f>IF(COUNTA(A198:G198)=0,"",IF(AND(A198&lt;&gt;"",COUNTIF($A$2:$A$301,A198)&gt;1),"Duplicate Event ID",IF(AND(B198&lt;&gt;"",COUNTIF($I$2:$I$101,B198)=0),"Missing Gap ID",IF(AND(B198&lt;&gt;"",COUNTIF($I$2:$I$101,B198)&gt;1),"Ambiguous Gap ID",IF(OR(A198="",B198="",C198="",D198="",E198="",F198="",G198="",Controls!$B$2=""),"Incomplete",IF(OR(NOT(ISNUMBER(C198)),NOT(ISNUMBER(Controls!$B$2))),"Check timestamp",IF(OR(C198&lt;=0,C198&gt;=2958466,C198&gt;Controls!$B$2),"Check timestamp",IF(AND(D198&lt;&gt;"Missed arrival noted",D198&lt;&gt;"Contact attempt",D198&lt;&gt;"Interim coverage confirmed",D198&lt;&gt;"Coverage restored",D198&lt;&gt;"Coverage ended"),"Check event type","OK"))))))))</f>
        <v/>
      </c>
      <c r="I198" s="6">
        <f>""</f>
        <v/>
      </c>
    </row>
    <row r="199" ht="44" customHeight="1">
      <c r="A199" s="2" t="n"/>
      <c r="B199" s="2" t="n"/>
      <c r="C199" s="3" t="n"/>
      <c r="D199" s="2" t="n"/>
      <c r="E199" s="2" t="n"/>
      <c r="F199" s="2" t="n"/>
      <c r="G199" s="2" t="n"/>
      <c r="H199" s="9">
        <f>IF(COUNTA(A199:G199)=0,"",IF(AND(A199&lt;&gt;"",COUNTIF($A$2:$A$301,A199)&gt;1),"Duplicate Event ID",IF(AND(B199&lt;&gt;"",COUNTIF($I$2:$I$101,B199)=0),"Missing Gap ID",IF(AND(B199&lt;&gt;"",COUNTIF($I$2:$I$101,B199)&gt;1),"Ambiguous Gap ID",IF(OR(A199="",B199="",C199="",D199="",E199="",F199="",G199="",Controls!$B$2=""),"Incomplete",IF(OR(NOT(ISNUMBER(C199)),NOT(ISNUMBER(Controls!$B$2))),"Check timestamp",IF(OR(C199&lt;=0,C199&gt;=2958466,C199&gt;Controls!$B$2),"Check timestamp",IF(AND(D199&lt;&gt;"Missed arrival noted",D199&lt;&gt;"Contact attempt",D199&lt;&gt;"Interim coverage confirmed",D199&lt;&gt;"Coverage restored",D199&lt;&gt;"Coverage ended"),"Check event type","OK"))))))))</f>
        <v/>
      </c>
      <c r="I199" s="9">
        <f>""</f>
        <v/>
      </c>
    </row>
    <row r="200" ht="44" customHeight="1">
      <c r="A200" s="2" t="n"/>
      <c r="B200" s="2" t="n"/>
      <c r="C200" s="3" t="n"/>
      <c r="D200" s="2" t="n"/>
      <c r="E200" s="2" t="n"/>
      <c r="F200" s="2" t="n"/>
      <c r="G200" s="2" t="n"/>
      <c r="H200" s="6">
        <f>IF(COUNTA(A200:G200)=0,"",IF(AND(A200&lt;&gt;"",COUNTIF($A$2:$A$301,A200)&gt;1),"Duplicate Event ID",IF(AND(B200&lt;&gt;"",COUNTIF($I$2:$I$101,B200)=0),"Missing Gap ID",IF(AND(B200&lt;&gt;"",COUNTIF($I$2:$I$101,B200)&gt;1),"Ambiguous Gap ID",IF(OR(A200="",B200="",C200="",D200="",E200="",F200="",G200="",Controls!$B$2=""),"Incomplete",IF(OR(NOT(ISNUMBER(C200)),NOT(ISNUMBER(Controls!$B$2))),"Check timestamp",IF(OR(C200&lt;=0,C200&gt;=2958466,C200&gt;Controls!$B$2),"Check timestamp",IF(AND(D200&lt;&gt;"Missed arrival noted",D200&lt;&gt;"Contact attempt",D200&lt;&gt;"Interim coverage confirmed",D200&lt;&gt;"Coverage restored",D200&lt;&gt;"Coverage ended"),"Check event type","OK"))))))))</f>
        <v/>
      </c>
      <c r="I200" s="6">
        <f>""</f>
        <v/>
      </c>
    </row>
    <row r="201" ht="44" customHeight="1">
      <c r="A201" s="2" t="n"/>
      <c r="B201" s="2" t="n"/>
      <c r="C201" s="3" t="n"/>
      <c r="D201" s="2" t="n"/>
      <c r="E201" s="2" t="n"/>
      <c r="F201" s="2" t="n"/>
      <c r="G201" s="2" t="n"/>
      <c r="H201" s="9">
        <f>IF(COUNTA(A201:G201)=0,"",IF(AND(A201&lt;&gt;"",COUNTIF($A$2:$A$301,A201)&gt;1),"Duplicate Event ID",IF(AND(B201&lt;&gt;"",COUNTIF($I$2:$I$101,B201)=0),"Missing Gap ID",IF(AND(B201&lt;&gt;"",COUNTIF($I$2:$I$101,B201)&gt;1),"Ambiguous Gap ID",IF(OR(A201="",B201="",C201="",D201="",E201="",F201="",G201="",Controls!$B$2=""),"Incomplete",IF(OR(NOT(ISNUMBER(C201)),NOT(ISNUMBER(Controls!$B$2))),"Check timestamp",IF(OR(C201&lt;=0,C201&gt;=2958466,C201&gt;Controls!$B$2),"Check timestamp",IF(AND(D201&lt;&gt;"Missed arrival noted",D201&lt;&gt;"Contact attempt",D201&lt;&gt;"Interim coverage confirmed",D201&lt;&gt;"Coverage restored",D201&lt;&gt;"Coverage ended"),"Check event type","OK"))))))))</f>
        <v/>
      </c>
      <c r="I201" s="9">
        <f>""</f>
        <v/>
      </c>
    </row>
    <row r="202" ht="44" customHeight="1">
      <c r="A202" s="2" t="n"/>
      <c r="B202" s="2" t="n"/>
      <c r="C202" s="3" t="n"/>
      <c r="D202" s="2" t="n"/>
      <c r="E202" s="2" t="n"/>
      <c r="F202" s="2" t="n"/>
      <c r="G202" s="2" t="n"/>
      <c r="H202" s="6">
        <f>IF(COUNTA(A202:G202)=0,"",IF(AND(A202&lt;&gt;"",COUNTIF($A$2:$A$301,A202)&gt;1),"Duplicate Event ID",IF(AND(B202&lt;&gt;"",COUNTIF($I$2:$I$101,B202)=0),"Missing Gap ID",IF(AND(B202&lt;&gt;"",COUNTIF($I$2:$I$101,B202)&gt;1),"Ambiguous Gap ID",IF(OR(A202="",B202="",C202="",D202="",E202="",F202="",G202="",Controls!$B$2=""),"Incomplete",IF(OR(NOT(ISNUMBER(C202)),NOT(ISNUMBER(Controls!$B$2))),"Check timestamp",IF(OR(C202&lt;=0,C202&gt;=2958466,C202&gt;Controls!$B$2),"Check timestamp",IF(AND(D202&lt;&gt;"Missed arrival noted",D202&lt;&gt;"Contact attempt",D202&lt;&gt;"Interim coverage confirmed",D202&lt;&gt;"Coverage restored",D202&lt;&gt;"Coverage ended"),"Check event type","OK"))))))))</f>
        <v/>
      </c>
      <c r="I202" s="6">
        <f>""</f>
        <v/>
      </c>
    </row>
    <row r="203" ht="44" customHeight="1">
      <c r="A203" s="2" t="n"/>
      <c r="B203" s="2" t="n"/>
      <c r="C203" s="3" t="n"/>
      <c r="D203" s="2" t="n"/>
      <c r="E203" s="2" t="n"/>
      <c r="F203" s="2" t="n"/>
      <c r="G203" s="2" t="n"/>
      <c r="H203" s="9">
        <f>IF(COUNTA(A203:G203)=0,"",IF(AND(A203&lt;&gt;"",COUNTIF($A$2:$A$301,A203)&gt;1),"Duplicate Event ID",IF(AND(B203&lt;&gt;"",COUNTIF($I$2:$I$101,B203)=0),"Missing Gap ID",IF(AND(B203&lt;&gt;"",COUNTIF($I$2:$I$101,B203)&gt;1),"Ambiguous Gap ID",IF(OR(A203="",B203="",C203="",D203="",E203="",F203="",G203="",Controls!$B$2=""),"Incomplete",IF(OR(NOT(ISNUMBER(C203)),NOT(ISNUMBER(Controls!$B$2))),"Check timestamp",IF(OR(C203&lt;=0,C203&gt;=2958466,C203&gt;Controls!$B$2),"Check timestamp",IF(AND(D203&lt;&gt;"Missed arrival noted",D203&lt;&gt;"Contact attempt",D203&lt;&gt;"Interim coverage confirmed",D203&lt;&gt;"Coverage restored",D203&lt;&gt;"Coverage ended"),"Check event type","OK"))))))))</f>
        <v/>
      </c>
      <c r="I203" s="9">
        <f>""</f>
        <v/>
      </c>
    </row>
    <row r="204" ht="44" customHeight="1">
      <c r="A204" s="2" t="n"/>
      <c r="B204" s="2" t="n"/>
      <c r="C204" s="3" t="n"/>
      <c r="D204" s="2" t="n"/>
      <c r="E204" s="2" t="n"/>
      <c r="F204" s="2" t="n"/>
      <c r="G204" s="2" t="n"/>
      <c r="H204" s="6">
        <f>IF(COUNTA(A204:G204)=0,"",IF(AND(A204&lt;&gt;"",COUNTIF($A$2:$A$301,A204)&gt;1),"Duplicate Event ID",IF(AND(B204&lt;&gt;"",COUNTIF($I$2:$I$101,B204)=0),"Missing Gap ID",IF(AND(B204&lt;&gt;"",COUNTIF($I$2:$I$101,B204)&gt;1),"Ambiguous Gap ID",IF(OR(A204="",B204="",C204="",D204="",E204="",F204="",G204="",Controls!$B$2=""),"Incomplete",IF(OR(NOT(ISNUMBER(C204)),NOT(ISNUMBER(Controls!$B$2))),"Check timestamp",IF(OR(C204&lt;=0,C204&gt;=2958466,C204&gt;Controls!$B$2),"Check timestamp",IF(AND(D204&lt;&gt;"Missed arrival noted",D204&lt;&gt;"Contact attempt",D204&lt;&gt;"Interim coverage confirmed",D204&lt;&gt;"Coverage restored",D204&lt;&gt;"Coverage ended"),"Check event type","OK"))))))))</f>
        <v/>
      </c>
      <c r="I204" s="6">
        <f>""</f>
        <v/>
      </c>
    </row>
    <row r="205" ht="44" customHeight="1">
      <c r="A205" s="2" t="n"/>
      <c r="B205" s="2" t="n"/>
      <c r="C205" s="3" t="n"/>
      <c r="D205" s="2" t="n"/>
      <c r="E205" s="2" t="n"/>
      <c r="F205" s="2" t="n"/>
      <c r="G205" s="2" t="n"/>
      <c r="H205" s="9">
        <f>IF(COUNTA(A205:G205)=0,"",IF(AND(A205&lt;&gt;"",COUNTIF($A$2:$A$301,A205)&gt;1),"Duplicate Event ID",IF(AND(B205&lt;&gt;"",COUNTIF($I$2:$I$101,B205)=0),"Missing Gap ID",IF(AND(B205&lt;&gt;"",COUNTIF($I$2:$I$101,B205)&gt;1),"Ambiguous Gap ID",IF(OR(A205="",B205="",C205="",D205="",E205="",F205="",G205="",Controls!$B$2=""),"Incomplete",IF(OR(NOT(ISNUMBER(C205)),NOT(ISNUMBER(Controls!$B$2))),"Check timestamp",IF(OR(C205&lt;=0,C205&gt;=2958466,C205&gt;Controls!$B$2),"Check timestamp",IF(AND(D205&lt;&gt;"Missed arrival noted",D205&lt;&gt;"Contact attempt",D205&lt;&gt;"Interim coverage confirmed",D205&lt;&gt;"Coverage restored",D205&lt;&gt;"Coverage ended"),"Check event type","OK"))))))))</f>
        <v/>
      </c>
      <c r="I205" s="9">
        <f>""</f>
        <v/>
      </c>
    </row>
    <row r="206" ht="44" customHeight="1">
      <c r="A206" s="2" t="n"/>
      <c r="B206" s="2" t="n"/>
      <c r="C206" s="3" t="n"/>
      <c r="D206" s="2" t="n"/>
      <c r="E206" s="2" t="n"/>
      <c r="F206" s="2" t="n"/>
      <c r="G206" s="2" t="n"/>
      <c r="H206" s="6">
        <f>IF(COUNTA(A206:G206)=0,"",IF(AND(A206&lt;&gt;"",COUNTIF($A$2:$A$301,A206)&gt;1),"Duplicate Event ID",IF(AND(B206&lt;&gt;"",COUNTIF($I$2:$I$101,B206)=0),"Missing Gap ID",IF(AND(B206&lt;&gt;"",COUNTIF($I$2:$I$101,B206)&gt;1),"Ambiguous Gap ID",IF(OR(A206="",B206="",C206="",D206="",E206="",F206="",G206="",Controls!$B$2=""),"Incomplete",IF(OR(NOT(ISNUMBER(C206)),NOT(ISNUMBER(Controls!$B$2))),"Check timestamp",IF(OR(C206&lt;=0,C206&gt;=2958466,C206&gt;Controls!$B$2),"Check timestamp",IF(AND(D206&lt;&gt;"Missed arrival noted",D206&lt;&gt;"Contact attempt",D206&lt;&gt;"Interim coverage confirmed",D206&lt;&gt;"Coverage restored",D206&lt;&gt;"Coverage ended"),"Check event type","OK"))))))))</f>
        <v/>
      </c>
      <c r="I206" s="6">
        <f>""</f>
        <v/>
      </c>
    </row>
    <row r="207" ht="44" customHeight="1">
      <c r="A207" s="2" t="n"/>
      <c r="B207" s="2" t="n"/>
      <c r="C207" s="3" t="n"/>
      <c r="D207" s="2" t="n"/>
      <c r="E207" s="2" t="n"/>
      <c r="F207" s="2" t="n"/>
      <c r="G207" s="2" t="n"/>
      <c r="H207" s="9">
        <f>IF(COUNTA(A207:G207)=0,"",IF(AND(A207&lt;&gt;"",COUNTIF($A$2:$A$301,A207)&gt;1),"Duplicate Event ID",IF(AND(B207&lt;&gt;"",COUNTIF($I$2:$I$101,B207)=0),"Missing Gap ID",IF(AND(B207&lt;&gt;"",COUNTIF($I$2:$I$101,B207)&gt;1),"Ambiguous Gap ID",IF(OR(A207="",B207="",C207="",D207="",E207="",F207="",G207="",Controls!$B$2=""),"Incomplete",IF(OR(NOT(ISNUMBER(C207)),NOT(ISNUMBER(Controls!$B$2))),"Check timestamp",IF(OR(C207&lt;=0,C207&gt;=2958466,C207&gt;Controls!$B$2),"Check timestamp",IF(AND(D207&lt;&gt;"Missed arrival noted",D207&lt;&gt;"Contact attempt",D207&lt;&gt;"Interim coverage confirmed",D207&lt;&gt;"Coverage restored",D207&lt;&gt;"Coverage ended"),"Check event type","OK"))))))))</f>
        <v/>
      </c>
      <c r="I207" s="9">
        <f>""</f>
        <v/>
      </c>
    </row>
    <row r="208" ht="44" customHeight="1">
      <c r="A208" s="2" t="n"/>
      <c r="B208" s="2" t="n"/>
      <c r="C208" s="3" t="n"/>
      <c r="D208" s="2" t="n"/>
      <c r="E208" s="2" t="n"/>
      <c r="F208" s="2" t="n"/>
      <c r="G208" s="2" t="n"/>
      <c r="H208" s="6">
        <f>IF(COUNTA(A208:G208)=0,"",IF(AND(A208&lt;&gt;"",COUNTIF($A$2:$A$301,A208)&gt;1),"Duplicate Event ID",IF(AND(B208&lt;&gt;"",COUNTIF($I$2:$I$101,B208)=0),"Missing Gap ID",IF(AND(B208&lt;&gt;"",COUNTIF($I$2:$I$101,B208)&gt;1),"Ambiguous Gap ID",IF(OR(A208="",B208="",C208="",D208="",E208="",F208="",G208="",Controls!$B$2=""),"Incomplete",IF(OR(NOT(ISNUMBER(C208)),NOT(ISNUMBER(Controls!$B$2))),"Check timestamp",IF(OR(C208&lt;=0,C208&gt;=2958466,C208&gt;Controls!$B$2),"Check timestamp",IF(AND(D208&lt;&gt;"Missed arrival noted",D208&lt;&gt;"Contact attempt",D208&lt;&gt;"Interim coverage confirmed",D208&lt;&gt;"Coverage restored",D208&lt;&gt;"Coverage ended"),"Check event type","OK"))))))))</f>
        <v/>
      </c>
      <c r="I208" s="6">
        <f>""</f>
        <v/>
      </c>
    </row>
    <row r="209" ht="44" customHeight="1">
      <c r="A209" s="2" t="n"/>
      <c r="B209" s="2" t="n"/>
      <c r="C209" s="3" t="n"/>
      <c r="D209" s="2" t="n"/>
      <c r="E209" s="2" t="n"/>
      <c r="F209" s="2" t="n"/>
      <c r="G209" s="2" t="n"/>
      <c r="H209" s="9">
        <f>IF(COUNTA(A209:G209)=0,"",IF(AND(A209&lt;&gt;"",COUNTIF($A$2:$A$301,A209)&gt;1),"Duplicate Event ID",IF(AND(B209&lt;&gt;"",COUNTIF($I$2:$I$101,B209)=0),"Missing Gap ID",IF(AND(B209&lt;&gt;"",COUNTIF($I$2:$I$101,B209)&gt;1),"Ambiguous Gap ID",IF(OR(A209="",B209="",C209="",D209="",E209="",F209="",G209="",Controls!$B$2=""),"Incomplete",IF(OR(NOT(ISNUMBER(C209)),NOT(ISNUMBER(Controls!$B$2))),"Check timestamp",IF(OR(C209&lt;=0,C209&gt;=2958466,C209&gt;Controls!$B$2),"Check timestamp",IF(AND(D209&lt;&gt;"Missed arrival noted",D209&lt;&gt;"Contact attempt",D209&lt;&gt;"Interim coverage confirmed",D209&lt;&gt;"Coverage restored",D209&lt;&gt;"Coverage ended"),"Check event type","OK"))))))))</f>
        <v/>
      </c>
      <c r="I209" s="9">
        <f>""</f>
        <v/>
      </c>
    </row>
    <row r="210" ht="44" customHeight="1">
      <c r="A210" s="2" t="n"/>
      <c r="B210" s="2" t="n"/>
      <c r="C210" s="3" t="n"/>
      <c r="D210" s="2" t="n"/>
      <c r="E210" s="2" t="n"/>
      <c r="F210" s="2" t="n"/>
      <c r="G210" s="2" t="n"/>
      <c r="H210" s="6">
        <f>IF(COUNTA(A210:G210)=0,"",IF(AND(A210&lt;&gt;"",COUNTIF($A$2:$A$301,A210)&gt;1),"Duplicate Event ID",IF(AND(B210&lt;&gt;"",COUNTIF($I$2:$I$101,B210)=0),"Missing Gap ID",IF(AND(B210&lt;&gt;"",COUNTIF($I$2:$I$101,B210)&gt;1),"Ambiguous Gap ID",IF(OR(A210="",B210="",C210="",D210="",E210="",F210="",G210="",Controls!$B$2=""),"Incomplete",IF(OR(NOT(ISNUMBER(C210)),NOT(ISNUMBER(Controls!$B$2))),"Check timestamp",IF(OR(C210&lt;=0,C210&gt;=2958466,C210&gt;Controls!$B$2),"Check timestamp",IF(AND(D210&lt;&gt;"Missed arrival noted",D210&lt;&gt;"Contact attempt",D210&lt;&gt;"Interim coverage confirmed",D210&lt;&gt;"Coverage restored",D210&lt;&gt;"Coverage ended"),"Check event type","OK"))))))))</f>
        <v/>
      </c>
      <c r="I210" s="6">
        <f>""</f>
        <v/>
      </c>
    </row>
    <row r="211" ht="44" customHeight="1">
      <c r="A211" s="2" t="n"/>
      <c r="B211" s="2" t="n"/>
      <c r="C211" s="3" t="n"/>
      <c r="D211" s="2" t="n"/>
      <c r="E211" s="2" t="n"/>
      <c r="F211" s="2" t="n"/>
      <c r="G211" s="2" t="n"/>
      <c r="H211" s="9">
        <f>IF(COUNTA(A211:G211)=0,"",IF(AND(A211&lt;&gt;"",COUNTIF($A$2:$A$301,A211)&gt;1),"Duplicate Event ID",IF(AND(B211&lt;&gt;"",COUNTIF($I$2:$I$101,B211)=0),"Missing Gap ID",IF(AND(B211&lt;&gt;"",COUNTIF($I$2:$I$101,B211)&gt;1),"Ambiguous Gap ID",IF(OR(A211="",B211="",C211="",D211="",E211="",F211="",G211="",Controls!$B$2=""),"Incomplete",IF(OR(NOT(ISNUMBER(C211)),NOT(ISNUMBER(Controls!$B$2))),"Check timestamp",IF(OR(C211&lt;=0,C211&gt;=2958466,C211&gt;Controls!$B$2),"Check timestamp",IF(AND(D211&lt;&gt;"Missed arrival noted",D211&lt;&gt;"Contact attempt",D211&lt;&gt;"Interim coverage confirmed",D211&lt;&gt;"Coverage restored",D211&lt;&gt;"Coverage ended"),"Check event type","OK"))))))))</f>
        <v/>
      </c>
      <c r="I211" s="9">
        <f>""</f>
        <v/>
      </c>
    </row>
    <row r="212" ht="44" customHeight="1">
      <c r="A212" s="2" t="n"/>
      <c r="B212" s="2" t="n"/>
      <c r="C212" s="3" t="n"/>
      <c r="D212" s="2" t="n"/>
      <c r="E212" s="2" t="n"/>
      <c r="F212" s="2" t="n"/>
      <c r="G212" s="2" t="n"/>
      <c r="H212" s="6">
        <f>IF(COUNTA(A212:G212)=0,"",IF(AND(A212&lt;&gt;"",COUNTIF($A$2:$A$301,A212)&gt;1),"Duplicate Event ID",IF(AND(B212&lt;&gt;"",COUNTIF($I$2:$I$101,B212)=0),"Missing Gap ID",IF(AND(B212&lt;&gt;"",COUNTIF($I$2:$I$101,B212)&gt;1),"Ambiguous Gap ID",IF(OR(A212="",B212="",C212="",D212="",E212="",F212="",G212="",Controls!$B$2=""),"Incomplete",IF(OR(NOT(ISNUMBER(C212)),NOT(ISNUMBER(Controls!$B$2))),"Check timestamp",IF(OR(C212&lt;=0,C212&gt;=2958466,C212&gt;Controls!$B$2),"Check timestamp",IF(AND(D212&lt;&gt;"Missed arrival noted",D212&lt;&gt;"Contact attempt",D212&lt;&gt;"Interim coverage confirmed",D212&lt;&gt;"Coverage restored",D212&lt;&gt;"Coverage ended"),"Check event type","OK"))))))))</f>
        <v/>
      </c>
      <c r="I212" s="6">
        <f>""</f>
        <v/>
      </c>
    </row>
    <row r="213" ht="44" customHeight="1">
      <c r="A213" s="2" t="n"/>
      <c r="B213" s="2" t="n"/>
      <c r="C213" s="3" t="n"/>
      <c r="D213" s="2" t="n"/>
      <c r="E213" s="2" t="n"/>
      <c r="F213" s="2" t="n"/>
      <c r="G213" s="2" t="n"/>
      <c r="H213" s="9">
        <f>IF(COUNTA(A213:G213)=0,"",IF(AND(A213&lt;&gt;"",COUNTIF($A$2:$A$301,A213)&gt;1),"Duplicate Event ID",IF(AND(B213&lt;&gt;"",COUNTIF($I$2:$I$101,B213)=0),"Missing Gap ID",IF(AND(B213&lt;&gt;"",COUNTIF($I$2:$I$101,B213)&gt;1),"Ambiguous Gap ID",IF(OR(A213="",B213="",C213="",D213="",E213="",F213="",G213="",Controls!$B$2=""),"Incomplete",IF(OR(NOT(ISNUMBER(C213)),NOT(ISNUMBER(Controls!$B$2))),"Check timestamp",IF(OR(C213&lt;=0,C213&gt;=2958466,C213&gt;Controls!$B$2),"Check timestamp",IF(AND(D213&lt;&gt;"Missed arrival noted",D213&lt;&gt;"Contact attempt",D213&lt;&gt;"Interim coverage confirmed",D213&lt;&gt;"Coverage restored",D213&lt;&gt;"Coverage ended"),"Check event type","OK"))))))))</f>
        <v/>
      </c>
      <c r="I213" s="9">
        <f>""</f>
        <v/>
      </c>
    </row>
    <row r="214" ht="44" customHeight="1">
      <c r="A214" s="2" t="n"/>
      <c r="B214" s="2" t="n"/>
      <c r="C214" s="3" t="n"/>
      <c r="D214" s="2" t="n"/>
      <c r="E214" s="2" t="n"/>
      <c r="F214" s="2" t="n"/>
      <c r="G214" s="2" t="n"/>
      <c r="H214" s="6">
        <f>IF(COUNTA(A214:G214)=0,"",IF(AND(A214&lt;&gt;"",COUNTIF($A$2:$A$301,A214)&gt;1),"Duplicate Event ID",IF(AND(B214&lt;&gt;"",COUNTIF($I$2:$I$101,B214)=0),"Missing Gap ID",IF(AND(B214&lt;&gt;"",COUNTIF($I$2:$I$101,B214)&gt;1),"Ambiguous Gap ID",IF(OR(A214="",B214="",C214="",D214="",E214="",F214="",G214="",Controls!$B$2=""),"Incomplete",IF(OR(NOT(ISNUMBER(C214)),NOT(ISNUMBER(Controls!$B$2))),"Check timestamp",IF(OR(C214&lt;=0,C214&gt;=2958466,C214&gt;Controls!$B$2),"Check timestamp",IF(AND(D214&lt;&gt;"Missed arrival noted",D214&lt;&gt;"Contact attempt",D214&lt;&gt;"Interim coverage confirmed",D214&lt;&gt;"Coverage restored",D214&lt;&gt;"Coverage ended"),"Check event type","OK"))))))))</f>
        <v/>
      </c>
      <c r="I214" s="6">
        <f>""</f>
        <v/>
      </c>
    </row>
    <row r="215" ht="44" customHeight="1">
      <c r="A215" s="2" t="n"/>
      <c r="B215" s="2" t="n"/>
      <c r="C215" s="3" t="n"/>
      <c r="D215" s="2" t="n"/>
      <c r="E215" s="2" t="n"/>
      <c r="F215" s="2" t="n"/>
      <c r="G215" s="2" t="n"/>
      <c r="H215" s="9">
        <f>IF(COUNTA(A215:G215)=0,"",IF(AND(A215&lt;&gt;"",COUNTIF($A$2:$A$301,A215)&gt;1),"Duplicate Event ID",IF(AND(B215&lt;&gt;"",COUNTIF($I$2:$I$101,B215)=0),"Missing Gap ID",IF(AND(B215&lt;&gt;"",COUNTIF($I$2:$I$101,B215)&gt;1),"Ambiguous Gap ID",IF(OR(A215="",B215="",C215="",D215="",E215="",F215="",G215="",Controls!$B$2=""),"Incomplete",IF(OR(NOT(ISNUMBER(C215)),NOT(ISNUMBER(Controls!$B$2))),"Check timestamp",IF(OR(C215&lt;=0,C215&gt;=2958466,C215&gt;Controls!$B$2),"Check timestamp",IF(AND(D215&lt;&gt;"Missed arrival noted",D215&lt;&gt;"Contact attempt",D215&lt;&gt;"Interim coverage confirmed",D215&lt;&gt;"Coverage restored",D215&lt;&gt;"Coverage ended"),"Check event type","OK"))))))))</f>
        <v/>
      </c>
      <c r="I215" s="9">
        <f>""</f>
        <v/>
      </c>
    </row>
    <row r="216" ht="44" customHeight="1">
      <c r="A216" s="2" t="n"/>
      <c r="B216" s="2" t="n"/>
      <c r="C216" s="3" t="n"/>
      <c r="D216" s="2" t="n"/>
      <c r="E216" s="2" t="n"/>
      <c r="F216" s="2" t="n"/>
      <c r="G216" s="2" t="n"/>
      <c r="H216" s="6">
        <f>IF(COUNTA(A216:G216)=0,"",IF(AND(A216&lt;&gt;"",COUNTIF($A$2:$A$301,A216)&gt;1),"Duplicate Event ID",IF(AND(B216&lt;&gt;"",COUNTIF($I$2:$I$101,B216)=0),"Missing Gap ID",IF(AND(B216&lt;&gt;"",COUNTIF($I$2:$I$101,B216)&gt;1),"Ambiguous Gap ID",IF(OR(A216="",B216="",C216="",D216="",E216="",F216="",G216="",Controls!$B$2=""),"Incomplete",IF(OR(NOT(ISNUMBER(C216)),NOT(ISNUMBER(Controls!$B$2))),"Check timestamp",IF(OR(C216&lt;=0,C216&gt;=2958466,C216&gt;Controls!$B$2),"Check timestamp",IF(AND(D216&lt;&gt;"Missed arrival noted",D216&lt;&gt;"Contact attempt",D216&lt;&gt;"Interim coverage confirmed",D216&lt;&gt;"Coverage restored",D216&lt;&gt;"Coverage ended"),"Check event type","OK"))))))))</f>
        <v/>
      </c>
      <c r="I216" s="6">
        <f>""</f>
        <v/>
      </c>
    </row>
    <row r="217" ht="44" customHeight="1">
      <c r="A217" s="2" t="n"/>
      <c r="B217" s="2" t="n"/>
      <c r="C217" s="3" t="n"/>
      <c r="D217" s="2" t="n"/>
      <c r="E217" s="2" t="n"/>
      <c r="F217" s="2" t="n"/>
      <c r="G217" s="2" t="n"/>
      <c r="H217" s="9">
        <f>IF(COUNTA(A217:G217)=0,"",IF(AND(A217&lt;&gt;"",COUNTIF($A$2:$A$301,A217)&gt;1),"Duplicate Event ID",IF(AND(B217&lt;&gt;"",COUNTIF($I$2:$I$101,B217)=0),"Missing Gap ID",IF(AND(B217&lt;&gt;"",COUNTIF($I$2:$I$101,B217)&gt;1),"Ambiguous Gap ID",IF(OR(A217="",B217="",C217="",D217="",E217="",F217="",G217="",Controls!$B$2=""),"Incomplete",IF(OR(NOT(ISNUMBER(C217)),NOT(ISNUMBER(Controls!$B$2))),"Check timestamp",IF(OR(C217&lt;=0,C217&gt;=2958466,C217&gt;Controls!$B$2),"Check timestamp",IF(AND(D217&lt;&gt;"Missed arrival noted",D217&lt;&gt;"Contact attempt",D217&lt;&gt;"Interim coverage confirmed",D217&lt;&gt;"Coverage restored",D217&lt;&gt;"Coverage ended"),"Check event type","OK"))))))))</f>
        <v/>
      </c>
      <c r="I217" s="9">
        <f>""</f>
        <v/>
      </c>
    </row>
    <row r="218" ht="44" customHeight="1">
      <c r="A218" s="2" t="n"/>
      <c r="B218" s="2" t="n"/>
      <c r="C218" s="3" t="n"/>
      <c r="D218" s="2" t="n"/>
      <c r="E218" s="2" t="n"/>
      <c r="F218" s="2" t="n"/>
      <c r="G218" s="2" t="n"/>
      <c r="H218" s="6">
        <f>IF(COUNTA(A218:G218)=0,"",IF(AND(A218&lt;&gt;"",COUNTIF($A$2:$A$301,A218)&gt;1),"Duplicate Event ID",IF(AND(B218&lt;&gt;"",COUNTIF($I$2:$I$101,B218)=0),"Missing Gap ID",IF(AND(B218&lt;&gt;"",COUNTIF($I$2:$I$101,B218)&gt;1),"Ambiguous Gap ID",IF(OR(A218="",B218="",C218="",D218="",E218="",F218="",G218="",Controls!$B$2=""),"Incomplete",IF(OR(NOT(ISNUMBER(C218)),NOT(ISNUMBER(Controls!$B$2))),"Check timestamp",IF(OR(C218&lt;=0,C218&gt;=2958466,C218&gt;Controls!$B$2),"Check timestamp",IF(AND(D218&lt;&gt;"Missed arrival noted",D218&lt;&gt;"Contact attempt",D218&lt;&gt;"Interim coverage confirmed",D218&lt;&gt;"Coverage restored",D218&lt;&gt;"Coverage ended"),"Check event type","OK"))))))))</f>
        <v/>
      </c>
      <c r="I218" s="6">
        <f>""</f>
        <v/>
      </c>
    </row>
    <row r="219" ht="44" customHeight="1">
      <c r="A219" s="2" t="n"/>
      <c r="B219" s="2" t="n"/>
      <c r="C219" s="3" t="n"/>
      <c r="D219" s="2" t="n"/>
      <c r="E219" s="2" t="n"/>
      <c r="F219" s="2" t="n"/>
      <c r="G219" s="2" t="n"/>
      <c r="H219" s="9">
        <f>IF(COUNTA(A219:G219)=0,"",IF(AND(A219&lt;&gt;"",COUNTIF($A$2:$A$301,A219)&gt;1),"Duplicate Event ID",IF(AND(B219&lt;&gt;"",COUNTIF($I$2:$I$101,B219)=0),"Missing Gap ID",IF(AND(B219&lt;&gt;"",COUNTIF($I$2:$I$101,B219)&gt;1),"Ambiguous Gap ID",IF(OR(A219="",B219="",C219="",D219="",E219="",F219="",G219="",Controls!$B$2=""),"Incomplete",IF(OR(NOT(ISNUMBER(C219)),NOT(ISNUMBER(Controls!$B$2))),"Check timestamp",IF(OR(C219&lt;=0,C219&gt;=2958466,C219&gt;Controls!$B$2),"Check timestamp",IF(AND(D219&lt;&gt;"Missed arrival noted",D219&lt;&gt;"Contact attempt",D219&lt;&gt;"Interim coverage confirmed",D219&lt;&gt;"Coverage restored",D219&lt;&gt;"Coverage ended"),"Check event type","OK"))))))))</f>
        <v/>
      </c>
      <c r="I219" s="9">
        <f>""</f>
        <v/>
      </c>
    </row>
    <row r="220" ht="44" customHeight="1">
      <c r="A220" s="2" t="n"/>
      <c r="B220" s="2" t="n"/>
      <c r="C220" s="3" t="n"/>
      <c r="D220" s="2" t="n"/>
      <c r="E220" s="2" t="n"/>
      <c r="F220" s="2" t="n"/>
      <c r="G220" s="2" t="n"/>
      <c r="H220" s="6">
        <f>IF(COUNTA(A220:G220)=0,"",IF(AND(A220&lt;&gt;"",COUNTIF($A$2:$A$301,A220)&gt;1),"Duplicate Event ID",IF(AND(B220&lt;&gt;"",COUNTIF($I$2:$I$101,B220)=0),"Missing Gap ID",IF(AND(B220&lt;&gt;"",COUNTIF($I$2:$I$101,B220)&gt;1),"Ambiguous Gap ID",IF(OR(A220="",B220="",C220="",D220="",E220="",F220="",G220="",Controls!$B$2=""),"Incomplete",IF(OR(NOT(ISNUMBER(C220)),NOT(ISNUMBER(Controls!$B$2))),"Check timestamp",IF(OR(C220&lt;=0,C220&gt;=2958466,C220&gt;Controls!$B$2),"Check timestamp",IF(AND(D220&lt;&gt;"Missed arrival noted",D220&lt;&gt;"Contact attempt",D220&lt;&gt;"Interim coverage confirmed",D220&lt;&gt;"Coverage restored",D220&lt;&gt;"Coverage ended"),"Check event type","OK"))))))))</f>
        <v/>
      </c>
      <c r="I220" s="6">
        <f>""</f>
        <v/>
      </c>
    </row>
    <row r="221" ht="44" customHeight="1">
      <c r="A221" s="2" t="n"/>
      <c r="B221" s="2" t="n"/>
      <c r="C221" s="3" t="n"/>
      <c r="D221" s="2" t="n"/>
      <c r="E221" s="2" t="n"/>
      <c r="F221" s="2" t="n"/>
      <c r="G221" s="2" t="n"/>
      <c r="H221" s="9">
        <f>IF(COUNTA(A221:G221)=0,"",IF(AND(A221&lt;&gt;"",COUNTIF($A$2:$A$301,A221)&gt;1),"Duplicate Event ID",IF(AND(B221&lt;&gt;"",COUNTIF($I$2:$I$101,B221)=0),"Missing Gap ID",IF(AND(B221&lt;&gt;"",COUNTIF($I$2:$I$101,B221)&gt;1),"Ambiguous Gap ID",IF(OR(A221="",B221="",C221="",D221="",E221="",F221="",G221="",Controls!$B$2=""),"Incomplete",IF(OR(NOT(ISNUMBER(C221)),NOT(ISNUMBER(Controls!$B$2))),"Check timestamp",IF(OR(C221&lt;=0,C221&gt;=2958466,C221&gt;Controls!$B$2),"Check timestamp",IF(AND(D221&lt;&gt;"Missed arrival noted",D221&lt;&gt;"Contact attempt",D221&lt;&gt;"Interim coverage confirmed",D221&lt;&gt;"Coverage restored",D221&lt;&gt;"Coverage ended"),"Check event type","OK"))))))))</f>
        <v/>
      </c>
      <c r="I221" s="9">
        <f>""</f>
        <v/>
      </c>
    </row>
    <row r="222" ht="44" customHeight="1">
      <c r="A222" s="2" t="n"/>
      <c r="B222" s="2" t="n"/>
      <c r="C222" s="3" t="n"/>
      <c r="D222" s="2" t="n"/>
      <c r="E222" s="2" t="n"/>
      <c r="F222" s="2" t="n"/>
      <c r="G222" s="2" t="n"/>
      <c r="H222" s="6">
        <f>IF(COUNTA(A222:G222)=0,"",IF(AND(A222&lt;&gt;"",COUNTIF($A$2:$A$301,A222)&gt;1),"Duplicate Event ID",IF(AND(B222&lt;&gt;"",COUNTIF($I$2:$I$101,B222)=0),"Missing Gap ID",IF(AND(B222&lt;&gt;"",COUNTIF($I$2:$I$101,B222)&gt;1),"Ambiguous Gap ID",IF(OR(A222="",B222="",C222="",D222="",E222="",F222="",G222="",Controls!$B$2=""),"Incomplete",IF(OR(NOT(ISNUMBER(C222)),NOT(ISNUMBER(Controls!$B$2))),"Check timestamp",IF(OR(C222&lt;=0,C222&gt;=2958466,C222&gt;Controls!$B$2),"Check timestamp",IF(AND(D222&lt;&gt;"Missed arrival noted",D222&lt;&gt;"Contact attempt",D222&lt;&gt;"Interim coverage confirmed",D222&lt;&gt;"Coverage restored",D222&lt;&gt;"Coverage ended"),"Check event type","OK"))))))))</f>
        <v/>
      </c>
      <c r="I222" s="6">
        <f>""</f>
        <v/>
      </c>
    </row>
    <row r="223" ht="44" customHeight="1">
      <c r="A223" s="2" t="n"/>
      <c r="B223" s="2" t="n"/>
      <c r="C223" s="3" t="n"/>
      <c r="D223" s="2" t="n"/>
      <c r="E223" s="2" t="n"/>
      <c r="F223" s="2" t="n"/>
      <c r="G223" s="2" t="n"/>
      <c r="H223" s="9">
        <f>IF(COUNTA(A223:G223)=0,"",IF(AND(A223&lt;&gt;"",COUNTIF($A$2:$A$301,A223)&gt;1),"Duplicate Event ID",IF(AND(B223&lt;&gt;"",COUNTIF($I$2:$I$101,B223)=0),"Missing Gap ID",IF(AND(B223&lt;&gt;"",COUNTIF($I$2:$I$101,B223)&gt;1),"Ambiguous Gap ID",IF(OR(A223="",B223="",C223="",D223="",E223="",F223="",G223="",Controls!$B$2=""),"Incomplete",IF(OR(NOT(ISNUMBER(C223)),NOT(ISNUMBER(Controls!$B$2))),"Check timestamp",IF(OR(C223&lt;=0,C223&gt;=2958466,C223&gt;Controls!$B$2),"Check timestamp",IF(AND(D223&lt;&gt;"Missed arrival noted",D223&lt;&gt;"Contact attempt",D223&lt;&gt;"Interim coverage confirmed",D223&lt;&gt;"Coverage restored",D223&lt;&gt;"Coverage ended"),"Check event type","OK"))))))))</f>
        <v/>
      </c>
      <c r="I223" s="9">
        <f>""</f>
        <v/>
      </c>
    </row>
    <row r="224" ht="44" customHeight="1">
      <c r="A224" s="2" t="n"/>
      <c r="B224" s="2" t="n"/>
      <c r="C224" s="3" t="n"/>
      <c r="D224" s="2" t="n"/>
      <c r="E224" s="2" t="n"/>
      <c r="F224" s="2" t="n"/>
      <c r="G224" s="2" t="n"/>
      <c r="H224" s="6">
        <f>IF(COUNTA(A224:G224)=0,"",IF(AND(A224&lt;&gt;"",COUNTIF($A$2:$A$301,A224)&gt;1),"Duplicate Event ID",IF(AND(B224&lt;&gt;"",COUNTIF($I$2:$I$101,B224)=0),"Missing Gap ID",IF(AND(B224&lt;&gt;"",COUNTIF($I$2:$I$101,B224)&gt;1),"Ambiguous Gap ID",IF(OR(A224="",B224="",C224="",D224="",E224="",F224="",G224="",Controls!$B$2=""),"Incomplete",IF(OR(NOT(ISNUMBER(C224)),NOT(ISNUMBER(Controls!$B$2))),"Check timestamp",IF(OR(C224&lt;=0,C224&gt;=2958466,C224&gt;Controls!$B$2),"Check timestamp",IF(AND(D224&lt;&gt;"Missed arrival noted",D224&lt;&gt;"Contact attempt",D224&lt;&gt;"Interim coverage confirmed",D224&lt;&gt;"Coverage restored",D224&lt;&gt;"Coverage ended"),"Check event type","OK"))))))))</f>
        <v/>
      </c>
      <c r="I224" s="6">
        <f>""</f>
        <v/>
      </c>
    </row>
    <row r="225" ht="44" customHeight="1">
      <c r="A225" s="2" t="n"/>
      <c r="B225" s="2" t="n"/>
      <c r="C225" s="3" t="n"/>
      <c r="D225" s="2" t="n"/>
      <c r="E225" s="2" t="n"/>
      <c r="F225" s="2" t="n"/>
      <c r="G225" s="2" t="n"/>
      <c r="H225" s="9">
        <f>IF(COUNTA(A225:G225)=0,"",IF(AND(A225&lt;&gt;"",COUNTIF($A$2:$A$301,A225)&gt;1),"Duplicate Event ID",IF(AND(B225&lt;&gt;"",COUNTIF($I$2:$I$101,B225)=0),"Missing Gap ID",IF(AND(B225&lt;&gt;"",COUNTIF($I$2:$I$101,B225)&gt;1),"Ambiguous Gap ID",IF(OR(A225="",B225="",C225="",D225="",E225="",F225="",G225="",Controls!$B$2=""),"Incomplete",IF(OR(NOT(ISNUMBER(C225)),NOT(ISNUMBER(Controls!$B$2))),"Check timestamp",IF(OR(C225&lt;=0,C225&gt;=2958466,C225&gt;Controls!$B$2),"Check timestamp",IF(AND(D225&lt;&gt;"Missed arrival noted",D225&lt;&gt;"Contact attempt",D225&lt;&gt;"Interim coverage confirmed",D225&lt;&gt;"Coverage restored",D225&lt;&gt;"Coverage ended"),"Check event type","OK"))))))))</f>
        <v/>
      </c>
      <c r="I225" s="9">
        <f>""</f>
        <v/>
      </c>
    </row>
    <row r="226" ht="44" customHeight="1">
      <c r="A226" s="2" t="n"/>
      <c r="B226" s="2" t="n"/>
      <c r="C226" s="3" t="n"/>
      <c r="D226" s="2" t="n"/>
      <c r="E226" s="2" t="n"/>
      <c r="F226" s="2" t="n"/>
      <c r="G226" s="2" t="n"/>
      <c r="H226" s="6">
        <f>IF(COUNTA(A226:G226)=0,"",IF(AND(A226&lt;&gt;"",COUNTIF($A$2:$A$301,A226)&gt;1),"Duplicate Event ID",IF(AND(B226&lt;&gt;"",COUNTIF($I$2:$I$101,B226)=0),"Missing Gap ID",IF(AND(B226&lt;&gt;"",COUNTIF($I$2:$I$101,B226)&gt;1),"Ambiguous Gap ID",IF(OR(A226="",B226="",C226="",D226="",E226="",F226="",G226="",Controls!$B$2=""),"Incomplete",IF(OR(NOT(ISNUMBER(C226)),NOT(ISNUMBER(Controls!$B$2))),"Check timestamp",IF(OR(C226&lt;=0,C226&gt;=2958466,C226&gt;Controls!$B$2),"Check timestamp",IF(AND(D226&lt;&gt;"Missed arrival noted",D226&lt;&gt;"Contact attempt",D226&lt;&gt;"Interim coverage confirmed",D226&lt;&gt;"Coverage restored",D226&lt;&gt;"Coverage ended"),"Check event type","OK"))))))))</f>
        <v/>
      </c>
      <c r="I226" s="6">
        <f>""</f>
        <v/>
      </c>
    </row>
    <row r="227" ht="44" customHeight="1">
      <c r="A227" s="2" t="n"/>
      <c r="B227" s="2" t="n"/>
      <c r="C227" s="3" t="n"/>
      <c r="D227" s="2" t="n"/>
      <c r="E227" s="2" t="n"/>
      <c r="F227" s="2" t="n"/>
      <c r="G227" s="2" t="n"/>
      <c r="H227" s="9">
        <f>IF(COUNTA(A227:G227)=0,"",IF(AND(A227&lt;&gt;"",COUNTIF($A$2:$A$301,A227)&gt;1),"Duplicate Event ID",IF(AND(B227&lt;&gt;"",COUNTIF($I$2:$I$101,B227)=0),"Missing Gap ID",IF(AND(B227&lt;&gt;"",COUNTIF($I$2:$I$101,B227)&gt;1),"Ambiguous Gap ID",IF(OR(A227="",B227="",C227="",D227="",E227="",F227="",G227="",Controls!$B$2=""),"Incomplete",IF(OR(NOT(ISNUMBER(C227)),NOT(ISNUMBER(Controls!$B$2))),"Check timestamp",IF(OR(C227&lt;=0,C227&gt;=2958466,C227&gt;Controls!$B$2),"Check timestamp",IF(AND(D227&lt;&gt;"Missed arrival noted",D227&lt;&gt;"Contact attempt",D227&lt;&gt;"Interim coverage confirmed",D227&lt;&gt;"Coverage restored",D227&lt;&gt;"Coverage ended"),"Check event type","OK"))))))))</f>
        <v/>
      </c>
      <c r="I227" s="9">
        <f>""</f>
        <v/>
      </c>
    </row>
    <row r="228" ht="44" customHeight="1">
      <c r="A228" s="2" t="n"/>
      <c r="B228" s="2" t="n"/>
      <c r="C228" s="3" t="n"/>
      <c r="D228" s="2" t="n"/>
      <c r="E228" s="2" t="n"/>
      <c r="F228" s="2" t="n"/>
      <c r="G228" s="2" t="n"/>
      <c r="H228" s="6">
        <f>IF(COUNTA(A228:G228)=0,"",IF(AND(A228&lt;&gt;"",COUNTIF($A$2:$A$301,A228)&gt;1),"Duplicate Event ID",IF(AND(B228&lt;&gt;"",COUNTIF($I$2:$I$101,B228)=0),"Missing Gap ID",IF(AND(B228&lt;&gt;"",COUNTIF($I$2:$I$101,B228)&gt;1),"Ambiguous Gap ID",IF(OR(A228="",B228="",C228="",D228="",E228="",F228="",G228="",Controls!$B$2=""),"Incomplete",IF(OR(NOT(ISNUMBER(C228)),NOT(ISNUMBER(Controls!$B$2))),"Check timestamp",IF(OR(C228&lt;=0,C228&gt;=2958466,C228&gt;Controls!$B$2),"Check timestamp",IF(AND(D228&lt;&gt;"Missed arrival noted",D228&lt;&gt;"Contact attempt",D228&lt;&gt;"Interim coverage confirmed",D228&lt;&gt;"Coverage restored",D228&lt;&gt;"Coverage ended"),"Check event type","OK"))))))))</f>
        <v/>
      </c>
      <c r="I228" s="6">
        <f>""</f>
        <v/>
      </c>
    </row>
    <row r="229" ht="44" customHeight="1">
      <c r="A229" s="2" t="n"/>
      <c r="B229" s="2" t="n"/>
      <c r="C229" s="3" t="n"/>
      <c r="D229" s="2" t="n"/>
      <c r="E229" s="2" t="n"/>
      <c r="F229" s="2" t="n"/>
      <c r="G229" s="2" t="n"/>
      <c r="H229" s="9">
        <f>IF(COUNTA(A229:G229)=0,"",IF(AND(A229&lt;&gt;"",COUNTIF($A$2:$A$301,A229)&gt;1),"Duplicate Event ID",IF(AND(B229&lt;&gt;"",COUNTIF($I$2:$I$101,B229)=0),"Missing Gap ID",IF(AND(B229&lt;&gt;"",COUNTIF($I$2:$I$101,B229)&gt;1),"Ambiguous Gap ID",IF(OR(A229="",B229="",C229="",D229="",E229="",F229="",G229="",Controls!$B$2=""),"Incomplete",IF(OR(NOT(ISNUMBER(C229)),NOT(ISNUMBER(Controls!$B$2))),"Check timestamp",IF(OR(C229&lt;=0,C229&gt;=2958466,C229&gt;Controls!$B$2),"Check timestamp",IF(AND(D229&lt;&gt;"Missed arrival noted",D229&lt;&gt;"Contact attempt",D229&lt;&gt;"Interim coverage confirmed",D229&lt;&gt;"Coverage restored",D229&lt;&gt;"Coverage ended"),"Check event type","OK"))))))))</f>
        <v/>
      </c>
      <c r="I229" s="9">
        <f>""</f>
        <v/>
      </c>
    </row>
    <row r="230" ht="44" customHeight="1">
      <c r="A230" s="2" t="n"/>
      <c r="B230" s="2" t="n"/>
      <c r="C230" s="3" t="n"/>
      <c r="D230" s="2" t="n"/>
      <c r="E230" s="2" t="n"/>
      <c r="F230" s="2" t="n"/>
      <c r="G230" s="2" t="n"/>
      <c r="H230" s="6">
        <f>IF(COUNTA(A230:G230)=0,"",IF(AND(A230&lt;&gt;"",COUNTIF($A$2:$A$301,A230)&gt;1),"Duplicate Event ID",IF(AND(B230&lt;&gt;"",COUNTIF($I$2:$I$101,B230)=0),"Missing Gap ID",IF(AND(B230&lt;&gt;"",COUNTIF($I$2:$I$101,B230)&gt;1),"Ambiguous Gap ID",IF(OR(A230="",B230="",C230="",D230="",E230="",F230="",G230="",Controls!$B$2=""),"Incomplete",IF(OR(NOT(ISNUMBER(C230)),NOT(ISNUMBER(Controls!$B$2))),"Check timestamp",IF(OR(C230&lt;=0,C230&gt;=2958466,C230&gt;Controls!$B$2),"Check timestamp",IF(AND(D230&lt;&gt;"Missed arrival noted",D230&lt;&gt;"Contact attempt",D230&lt;&gt;"Interim coverage confirmed",D230&lt;&gt;"Coverage restored",D230&lt;&gt;"Coverage ended"),"Check event type","OK"))))))))</f>
        <v/>
      </c>
      <c r="I230" s="6">
        <f>""</f>
        <v/>
      </c>
    </row>
    <row r="231" ht="44" customHeight="1">
      <c r="A231" s="2" t="n"/>
      <c r="B231" s="2" t="n"/>
      <c r="C231" s="3" t="n"/>
      <c r="D231" s="2" t="n"/>
      <c r="E231" s="2" t="n"/>
      <c r="F231" s="2" t="n"/>
      <c r="G231" s="2" t="n"/>
      <c r="H231" s="9">
        <f>IF(COUNTA(A231:G231)=0,"",IF(AND(A231&lt;&gt;"",COUNTIF($A$2:$A$301,A231)&gt;1),"Duplicate Event ID",IF(AND(B231&lt;&gt;"",COUNTIF($I$2:$I$101,B231)=0),"Missing Gap ID",IF(AND(B231&lt;&gt;"",COUNTIF($I$2:$I$101,B231)&gt;1),"Ambiguous Gap ID",IF(OR(A231="",B231="",C231="",D231="",E231="",F231="",G231="",Controls!$B$2=""),"Incomplete",IF(OR(NOT(ISNUMBER(C231)),NOT(ISNUMBER(Controls!$B$2))),"Check timestamp",IF(OR(C231&lt;=0,C231&gt;=2958466,C231&gt;Controls!$B$2),"Check timestamp",IF(AND(D231&lt;&gt;"Missed arrival noted",D231&lt;&gt;"Contact attempt",D231&lt;&gt;"Interim coverage confirmed",D231&lt;&gt;"Coverage restored",D231&lt;&gt;"Coverage ended"),"Check event type","OK"))))))))</f>
        <v/>
      </c>
      <c r="I231" s="9">
        <f>""</f>
        <v/>
      </c>
    </row>
    <row r="232" ht="44" customHeight="1">
      <c r="A232" s="2" t="n"/>
      <c r="B232" s="2" t="n"/>
      <c r="C232" s="3" t="n"/>
      <c r="D232" s="2" t="n"/>
      <c r="E232" s="2" t="n"/>
      <c r="F232" s="2" t="n"/>
      <c r="G232" s="2" t="n"/>
      <c r="H232" s="6">
        <f>IF(COUNTA(A232:G232)=0,"",IF(AND(A232&lt;&gt;"",COUNTIF($A$2:$A$301,A232)&gt;1),"Duplicate Event ID",IF(AND(B232&lt;&gt;"",COUNTIF($I$2:$I$101,B232)=0),"Missing Gap ID",IF(AND(B232&lt;&gt;"",COUNTIF($I$2:$I$101,B232)&gt;1),"Ambiguous Gap ID",IF(OR(A232="",B232="",C232="",D232="",E232="",F232="",G232="",Controls!$B$2=""),"Incomplete",IF(OR(NOT(ISNUMBER(C232)),NOT(ISNUMBER(Controls!$B$2))),"Check timestamp",IF(OR(C232&lt;=0,C232&gt;=2958466,C232&gt;Controls!$B$2),"Check timestamp",IF(AND(D232&lt;&gt;"Missed arrival noted",D232&lt;&gt;"Contact attempt",D232&lt;&gt;"Interim coverage confirmed",D232&lt;&gt;"Coverage restored",D232&lt;&gt;"Coverage ended"),"Check event type","OK"))))))))</f>
        <v/>
      </c>
      <c r="I232" s="6">
        <f>""</f>
        <v/>
      </c>
    </row>
    <row r="233" ht="44" customHeight="1">
      <c r="A233" s="2" t="n"/>
      <c r="B233" s="2" t="n"/>
      <c r="C233" s="3" t="n"/>
      <c r="D233" s="2" t="n"/>
      <c r="E233" s="2" t="n"/>
      <c r="F233" s="2" t="n"/>
      <c r="G233" s="2" t="n"/>
      <c r="H233" s="9">
        <f>IF(COUNTA(A233:G233)=0,"",IF(AND(A233&lt;&gt;"",COUNTIF($A$2:$A$301,A233)&gt;1),"Duplicate Event ID",IF(AND(B233&lt;&gt;"",COUNTIF($I$2:$I$101,B233)=0),"Missing Gap ID",IF(AND(B233&lt;&gt;"",COUNTIF($I$2:$I$101,B233)&gt;1),"Ambiguous Gap ID",IF(OR(A233="",B233="",C233="",D233="",E233="",F233="",G233="",Controls!$B$2=""),"Incomplete",IF(OR(NOT(ISNUMBER(C233)),NOT(ISNUMBER(Controls!$B$2))),"Check timestamp",IF(OR(C233&lt;=0,C233&gt;=2958466,C233&gt;Controls!$B$2),"Check timestamp",IF(AND(D233&lt;&gt;"Missed arrival noted",D233&lt;&gt;"Contact attempt",D233&lt;&gt;"Interim coverage confirmed",D233&lt;&gt;"Coverage restored",D233&lt;&gt;"Coverage ended"),"Check event type","OK"))))))))</f>
        <v/>
      </c>
      <c r="I233" s="9">
        <f>""</f>
        <v/>
      </c>
    </row>
    <row r="234" ht="44" customHeight="1">
      <c r="A234" s="2" t="n"/>
      <c r="B234" s="2" t="n"/>
      <c r="C234" s="3" t="n"/>
      <c r="D234" s="2" t="n"/>
      <c r="E234" s="2" t="n"/>
      <c r="F234" s="2" t="n"/>
      <c r="G234" s="2" t="n"/>
      <c r="H234" s="6">
        <f>IF(COUNTA(A234:G234)=0,"",IF(AND(A234&lt;&gt;"",COUNTIF($A$2:$A$301,A234)&gt;1),"Duplicate Event ID",IF(AND(B234&lt;&gt;"",COUNTIF($I$2:$I$101,B234)=0),"Missing Gap ID",IF(AND(B234&lt;&gt;"",COUNTIF($I$2:$I$101,B234)&gt;1),"Ambiguous Gap ID",IF(OR(A234="",B234="",C234="",D234="",E234="",F234="",G234="",Controls!$B$2=""),"Incomplete",IF(OR(NOT(ISNUMBER(C234)),NOT(ISNUMBER(Controls!$B$2))),"Check timestamp",IF(OR(C234&lt;=0,C234&gt;=2958466,C234&gt;Controls!$B$2),"Check timestamp",IF(AND(D234&lt;&gt;"Missed arrival noted",D234&lt;&gt;"Contact attempt",D234&lt;&gt;"Interim coverage confirmed",D234&lt;&gt;"Coverage restored",D234&lt;&gt;"Coverage ended"),"Check event type","OK"))))))))</f>
        <v/>
      </c>
      <c r="I234" s="6">
        <f>""</f>
        <v/>
      </c>
    </row>
    <row r="235" ht="44" customHeight="1">
      <c r="A235" s="2" t="n"/>
      <c r="B235" s="2" t="n"/>
      <c r="C235" s="3" t="n"/>
      <c r="D235" s="2" t="n"/>
      <c r="E235" s="2" t="n"/>
      <c r="F235" s="2" t="n"/>
      <c r="G235" s="2" t="n"/>
      <c r="H235" s="9">
        <f>IF(COUNTA(A235:G235)=0,"",IF(AND(A235&lt;&gt;"",COUNTIF($A$2:$A$301,A235)&gt;1),"Duplicate Event ID",IF(AND(B235&lt;&gt;"",COUNTIF($I$2:$I$101,B235)=0),"Missing Gap ID",IF(AND(B235&lt;&gt;"",COUNTIF($I$2:$I$101,B235)&gt;1),"Ambiguous Gap ID",IF(OR(A235="",B235="",C235="",D235="",E235="",F235="",G235="",Controls!$B$2=""),"Incomplete",IF(OR(NOT(ISNUMBER(C235)),NOT(ISNUMBER(Controls!$B$2))),"Check timestamp",IF(OR(C235&lt;=0,C235&gt;=2958466,C235&gt;Controls!$B$2),"Check timestamp",IF(AND(D235&lt;&gt;"Missed arrival noted",D235&lt;&gt;"Contact attempt",D235&lt;&gt;"Interim coverage confirmed",D235&lt;&gt;"Coverage restored",D235&lt;&gt;"Coverage ended"),"Check event type","OK"))))))))</f>
        <v/>
      </c>
      <c r="I235" s="9">
        <f>""</f>
        <v/>
      </c>
    </row>
    <row r="236" ht="44" customHeight="1">
      <c r="A236" s="2" t="n"/>
      <c r="B236" s="2" t="n"/>
      <c r="C236" s="3" t="n"/>
      <c r="D236" s="2" t="n"/>
      <c r="E236" s="2" t="n"/>
      <c r="F236" s="2" t="n"/>
      <c r="G236" s="2" t="n"/>
      <c r="H236" s="6">
        <f>IF(COUNTA(A236:G236)=0,"",IF(AND(A236&lt;&gt;"",COUNTIF($A$2:$A$301,A236)&gt;1),"Duplicate Event ID",IF(AND(B236&lt;&gt;"",COUNTIF($I$2:$I$101,B236)=0),"Missing Gap ID",IF(AND(B236&lt;&gt;"",COUNTIF($I$2:$I$101,B236)&gt;1),"Ambiguous Gap ID",IF(OR(A236="",B236="",C236="",D236="",E236="",F236="",G236="",Controls!$B$2=""),"Incomplete",IF(OR(NOT(ISNUMBER(C236)),NOT(ISNUMBER(Controls!$B$2))),"Check timestamp",IF(OR(C236&lt;=0,C236&gt;=2958466,C236&gt;Controls!$B$2),"Check timestamp",IF(AND(D236&lt;&gt;"Missed arrival noted",D236&lt;&gt;"Contact attempt",D236&lt;&gt;"Interim coverage confirmed",D236&lt;&gt;"Coverage restored",D236&lt;&gt;"Coverage ended"),"Check event type","OK"))))))))</f>
        <v/>
      </c>
      <c r="I236" s="6">
        <f>""</f>
        <v/>
      </c>
    </row>
    <row r="237" ht="44" customHeight="1">
      <c r="A237" s="2" t="n"/>
      <c r="B237" s="2" t="n"/>
      <c r="C237" s="3" t="n"/>
      <c r="D237" s="2" t="n"/>
      <c r="E237" s="2" t="n"/>
      <c r="F237" s="2" t="n"/>
      <c r="G237" s="2" t="n"/>
      <c r="H237" s="9">
        <f>IF(COUNTA(A237:G237)=0,"",IF(AND(A237&lt;&gt;"",COUNTIF($A$2:$A$301,A237)&gt;1),"Duplicate Event ID",IF(AND(B237&lt;&gt;"",COUNTIF($I$2:$I$101,B237)=0),"Missing Gap ID",IF(AND(B237&lt;&gt;"",COUNTIF($I$2:$I$101,B237)&gt;1),"Ambiguous Gap ID",IF(OR(A237="",B237="",C237="",D237="",E237="",F237="",G237="",Controls!$B$2=""),"Incomplete",IF(OR(NOT(ISNUMBER(C237)),NOT(ISNUMBER(Controls!$B$2))),"Check timestamp",IF(OR(C237&lt;=0,C237&gt;=2958466,C237&gt;Controls!$B$2),"Check timestamp",IF(AND(D237&lt;&gt;"Missed arrival noted",D237&lt;&gt;"Contact attempt",D237&lt;&gt;"Interim coverage confirmed",D237&lt;&gt;"Coverage restored",D237&lt;&gt;"Coverage ended"),"Check event type","OK"))))))))</f>
        <v/>
      </c>
      <c r="I237" s="9">
        <f>""</f>
        <v/>
      </c>
    </row>
    <row r="238" ht="44" customHeight="1">
      <c r="A238" s="2" t="n"/>
      <c r="B238" s="2" t="n"/>
      <c r="C238" s="3" t="n"/>
      <c r="D238" s="2" t="n"/>
      <c r="E238" s="2" t="n"/>
      <c r="F238" s="2" t="n"/>
      <c r="G238" s="2" t="n"/>
      <c r="H238" s="6">
        <f>IF(COUNTA(A238:G238)=0,"",IF(AND(A238&lt;&gt;"",COUNTIF($A$2:$A$301,A238)&gt;1),"Duplicate Event ID",IF(AND(B238&lt;&gt;"",COUNTIF($I$2:$I$101,B238)=0),"Missing Gap ID",IF(AND(B238&lt;&gt;"",COUNTIF($I$2:$I$101,B238)&gt;1),"Ambiguous Gap ID",IF(OR(A238="",B238="",C238="",D238="",E238="",F238="",G238="",Controls!$B$2=""),"Incomplete",IF(OR(NOT(ISNUMBER(C238)),NOT(ISNUMBER(Controls!$B$2))),"Check timestamp",IF(OR(C238&lt;=0,C238&gt;=2958466,C238&gt;Controls!$B$2),"Check timestamp",IF(AND(D238&lt;&gt;"Missed arrival noted",D238&lt;&gt;"Contact attempt",D238&lt;&gt;"Interim coverage confirmed",D238&lt;&gt;"Coverage restored",D238&lt;&gt;"Coverage ended"),"Check event type","OK"))))))))</f>
        <v/>
      </c>
      <c r="I238" s="6">
        <f>""</f>
        <v/>
      </c>
    </row>
    <row r="239" ht="44" customHeight="1">
      <c r="A239" s="2" t="n"/>
      <c r="B239" s="2" t="n"/>
      <c r="C239" s="3" t="n"/>
      <c r="D239" s="2" t="n"/>
      <c r="E239" s="2" t="n"/>
      <c r="F239" s="2" t="n"/>
      <c r="G239" s="2" t="n"/>
      <c r="H239" s="9">
        <f>IF(COUNTA(A239:G239)=0,"",IF(AND(A239&lt;&gt;"",COUNTIF($A$2:$A$301,A239)&gt;1),"Duplicate Event ID",IF(AND(B239&lt;&gt;"",COUNTIF($I$2:$I$101,B239)=0),"Missing Gap ID",IF(AND(B239&lt;&gt;"",COUNTIF($I$2:$I$101,B239)&gt;1),"Ambiguous Gap ID",IF(OR(A239="",B239="",C239="",D239="",E239="",F239="",G239="",Controls!$B$2=""),"Incomplete",IF(OR(NOT(ISNUMBER(C239)),NOT(ISNUMBER(Controls!$B$2))),"Check timestamp",IF(OR(C239&lt;=0,C239&gt;=2958466,C239&gt;Controls!$B$2),"Check timestamp",IF(AND(D239&lt;&gt;"Missed arrival noted",D239&lt;&gt;"Contact attempt",D239&lt;&gt;"Interim coverage confirmed",D239&lt;&gt;"Coverage restored",D239&lt;&gt;"Coverage ended"),"Check event type","OK"))))))))</f>
        <v/>
      </c>
      <c r="I239" s="9">
        <f>""</f>
        <v/>
      </c>
    </row>
    <row r="240" ht="44" customHeight="1">
      <c r="A240" s="2" t="n"/>
      <c r="B240" s="2" t="n"/>
      <c r="C240" s="3" t="n"/>
      <c r="D240" s="2" t="n"/>
      <c r="E240" s="2" t="n"/>
      <c r="F240" s="2" t="n"/>
      <c r="G240" s="2" t="n"/>
      <c r="H240" s="6">
        <f>IF(COUNTA(A240:G240)=0,"",IF(AND(A240&lt;&gt;"",COUNTIF($A$2:$A$301,A240)&gt;1),"Duplicate Event ID",IF(AND(B240&lt;&gt;"",COUNTIF($I$2:$I$101,B240)=0),"Missing Gap ID",IF(AND(B240&lt;&gt;"",COUNTIF($I$2:$I$101,B240)&gt;1),"Ambiguous Gap ID",IF(OR(A240="",B240="",C240="",D240="",E240="",F240="",G240="",Controls!$B$2=""),"Incomplete",IF(OR(NOT(ISNUMBER(C240)),NOT(ISNUMBER(Controls!$B$2))),"Check timestamp",IF(OR(C240&lt;=0,C240&gt;=2958466,C240&gt;Controls!$B$2),"Check timestamp",IF(AND(D240&lt;&gt;"Missed arrival noted",D240&lt;&gt;"Contact attempt",D240&lt;&gt;"Interim coverage confirmed",D240&lt;&gt;"Coverage restored",D240&lt;&gt;"Coverage ended"),"Check event type","OK"))))))))</f>
        <v/>
      </c>
      <c r="I240" s="6">
        <f>""</f>
        <v/>
      </c>
    </row>
    <row r="241" ht="44" customHeight="1">
      <c r="A241" s="2" t="n"/>
      <c r="B241" s="2" t="n"/>
      <c r="C241" s="3" t="n"/>
      <c r="D241" s="2" t="n"/>
      <c r="E241" s="2" t="n"/>
      <c r="F241" s="2" t="n"/>
      <c r="G241" s="2" t="n"/>
      <c r="H241" s="9">
        <f>IF(COUNTA(A241:G241)=0,"",IF(AND(A241&lt;&gt;"",COUNTIF($A$2:$A$301,A241)&gt;1),"Duplicate Event ID",IF(AND(B241&lt;&gt;"",COUNTIF($I$2:$I$101,B241)=0),"Missing Gap ID",IF(AND(B241&lt;&gt;"",COUNTIF($I$2:$I$101,B241)&gt;1),"Ambiguous Gap ID",IF(OR(A241="",B241="",C241="",D241="",E241="",F241="",G241="",Controls!$B$2=""),"Incomplete",IF(OR(NOT(ISNUMBER(C241)),NOT(ISNUMBER(Controls!$B$2))),"Check timestamp",IF(OR(C241&lt;=0,C241&gt;=2958466,C241&gt;Controls!$B$2),"Check timestamp",IF(AND(D241&lt;&gt;"Missed arrival noted",D241&lt;&gt;"Contact attempt",D241&lt;&gt;"Interim coverage confirmed",D241&lt;&gt;"Coverage restored",D241&lt;&gt;"Coverage ended"),"Check event type","OK"))))))))</f>
        <v/>
      </c>
      <c r="I241" s="9">
        <f>""</f>
        <v/>
      </c>
    </row>
    <row r="242" ht="44" customHeight="1">
      <c r="A242" s="2" t="n"/>
      <c r="B242" s="2" t="n"/>
      <c r="C242" s="3" t="n"/>
      <c r="D242" s="2" t="n"/>
      <c r="E242" s="2" t="n"/>
      <c r="F242" s="2" t="n"/>
      <c r="G242" s="2" t="n"/>
      <c r="H242" s="6">
        <f>IF(COUNTA(A242:G242)=0,"",IF(AND(A242&lt;&gt;"",COUNTIF($A$2:$A$301,A242)&gt;1),"Duplicate Event ID",IF(AND(B242&lt;&gt;"",COUNTIF($I$2:$I$101,B242)=0),"Missing Gap ID",IF(AND(B242&lt;&gt;"",COUNTIF($I$2:$I$101,B242)&gt;1),"Ambiguous Gap ID",IF(OR(A242="",B242="",C242="",D242="",E242="",F242="",G242="",Controls!$B$2=""),"Incomplete",IF(OR(NOT(ISNUMBER(C242)),NOT(ISNUMBER(Controls!$B$2))),"Check timestamp",IF(OR(C242&lt;=0,C242&gt;=2958466,C242&gt;Controls!$B$2),"Check timestamp",IF(AND(D242&lt;&gt;"Missed arrival noted",D242&lt;&gt;"Contact attempt",D242&lt;&gt;"Interim coverage confirmed",D242&lt;&gt;"Coverage restored",D242&lt;&gt;"Coverage ended"),"Check event type","OK"))))))))</f>
        <v/>
      </c>
      <c r="I242" s="6">
        <f>""</f>
        <v/>
      </c>
    </row>
    <row r="243" ht="44" customHeight="1">
      <c r="A243" s="2" t="n"/>
      <c r="B243" s="2" t="n"/>
      <c r="C243" s="3" t="n"/>
      <c r="D243" s="2" t="n"/>
      <c r="E243" s="2" t="n"/>
      <c r="F243" s="2" t="n"/>
      <c r="G243" s="2" t="n"/>
      <c r="H243" s="9">
        <f>IF(COUNTA(A243:G243)=0,"",IF(AND(A243&lt;&gt;"",COUNTIF($A$2:$A$301,A243)&gt;1),"Duplicate Event ID",IF(AND(B243&lt;&gt;"",COUNTIF($I$2:$I$101,B243)=0),"Missing Gap ID",IF(AND(B243&lt;&gt;"",COUNTIF($I$2:$I$101,B243)&gt;1),"Ambiguous Gap ID",IF(OR(A243="",B243="",C243="",D243="",E243="",F243="",G243="",Controls!$B$2=""),"Incomplete",IF(OR(NOT(ISNUMBER(C243)),NOT(ISNUMBER(Controls!$B$2))),"Check timestamp",IF(OR(C243&lt;=0,C243&gt;=2958466,C243&gt;Controls!$B$2),"Check timestamp",IF(AND(D243&lt;&gt;"Missed arrival noted",D243&lt;&gt;"Contact attempt",D243&lt;&gt;"Interim coverage confirmed",D243&lt;&gt;"Coverage restored",D243&lt;&gt;"Coverage ended"),"Check event type","OK"))))))))</f>
        <v/>
      </c>
      <c r="I243" s="9">
        <f>""</f>
        <v/>
      </c>
    </row>
    <row r="244" ht="44" customHeight="1">
      <c r="A244" s="2" t="n"/>
      <c r="B244" s="2" t="n"/>
      <c r="C244" s="3" t="n"/>
      <c r="D244" s="2" t="n"/>
      <c r="E244" s="2" t="n"/>
      <c r="F244" s="2" t="n"/>
      <c r="G244" s="2" t="n"/>
      <c r="H244" s="6">
        <f>IF(COUNTA(A244:G244)=0,"",IF(AND(A244&lt;&gt;"",COUNTIF($A$2:$A$301,A244)&gt;1),"Duplicate Event ID",IF(AND(B244&lt;&gt;"",COUNTIF($I$2:$I$101,B244)=0),"Missing Gap ID",IF(AND(B244&lt;&gt;"",COUNTIF($I$2:$I$101,B244)&gt;1),"Ambiguous Gap ID",IF(OR(A244="",B244="",C244="",D244="",E244="",F244="",G244="",Controls!$B$2=""),"Incomplete",IF(OR(NOT(ISNUMBER(C244)),NOT(ISNUMBER(Controls!$B$2))),"Check timestamp",IF(OR(C244&lt;=0,C244&gt;=2958466,C244&gt;Controls!$B$2),"Check timestamp",IF(AND(D244&lt;&gt;"Missed arrival noted",D244&lt;&gt;"Contact attempt",D244&lt;&gt;"Interim coverage confirmed",D244&lt;&gt;"Coverage restored",D244&lt;&gt;"Coverage ended"),"Check event type","OK"))))))))</f>
        <v/>
      </c>
      <c r="I244" s="6">
        <f>""</f>
        <v/>
      </c>
    </row>
    <row r="245" ht="44" customHeight="1">
      <c r="A245" s="2" t="n"/>
      <c r="B245" s="2" t="n"/>
      <c r="C245" s="3" t="n"/>
      <c r="D245" s="2" t="n"/>
      <c r="E245" s="2" t="n"/>
      <c r="F245" s="2" t="n"/>
      <c r="G245" s="2" t="n"/>
      <c r="H245" s="9">
        <f>IF(COUNTA(A245:G245)=0,"",IF(AND(A245&lt;&gt;"",COUNTIF($A$2:$A$301,A245)&gt;1),"Duplicate Event ID",IF(AND(B245&lt;&gt;"",COUNTIF($I$2:$I$101,B245)=0),"Missing Gap ID",IF(AND(B245&lt;&gt;"",COUNTIF($I$2:$I$101,B245)&gt;1),"Ambiguous Gap ID",IF(OR(A245="",B245="",C245="",D245="",E245="",F245="",G245="",Controls!$B$2=""),"Incomplete",IF(OR(NOT(ISNUMBER(C245)),NOT(ISNUMBER(Controls!$B$2))),"Check timestamp",IF(OR(C245&lt;=0,C245&gt;=2958466,C245&gt;Controls!$B$2),"Check timestamp",IF(AND(D245&lt;&gt;"Missed arrival noted",D245&lt;&gt;"Contact attempt",D245&lt;&gt;"Interim coverage confirmed",D245&lt;&gt;"Coverage restored",D245&lt;&gt;"Coverage ended"),"Check event type","OK"))))))))</f>
        <v/>
      </c>
      <c r="I245" s="9">
        <f>""</f>
        <v/>
      </c>
    </row>
    <row r="246" ht="44" customHeight="1">
      <c r="A246" s="2" t="n"/>
      <c r="B246" s="2" t="n"/>
      <c r="C246" s="3" t="n"/>
      <c r="D246" s="2" t="n"/>
      <c r="E246" s="2" t="n"/>
      <c r="F246" s="2" t="n"/>
      <c r="G246" s="2" t="n"/>
      <c r="H246" s="6">
        <f>IF(COUNTA(A246:G246)=0,"",IF(AND(A246&lt;&gt;"",COUNTIF($A$2:$A$301,A246)&gt;1),"Duplicate Event ID",IF(AND(B246&lt;&gt;"",COUNTIF($I$2:$I$101,B246)=0),"Missing Gap ID",IF(AND(B246&lt;&gt;"",COUNTIF($I$2:$I$101,B246)&gt;1),"Ambiguous Gap ID",IF(OR(A246="",B246="",C246="",D246="",E246="",F246="",G246="",Controls!$B$2=""),"Incomplete",IF(OR(NOT(ISNUMBER(C246)),NOT(ISNUMBER(Controls!$B$2))),"Check timestamp",IF(OR(C246&lt;=0,C246&gt;=2958466,C246&gt;Controls!$B$2),"Check timestamp",IF(AND(D246&lt;&gt;"Missed arrival noted",D246&lt;&gt;"Contact attempt",D246&lt;&gt;"Interim coverage confirmed",D246&lt;&gt;"Coverage restored",D246&lt;&gt;"Coverage ended"),"Check event type","OK"))))))))</f>
        <v/>
      </c>
      <c r="I246" s="6">
        <f>""</f>
        <v/>
      </c>
    </row>
    <row r="247" ht="44" customHeight="1">
      <c r="A247" s="2" t="n"/>
      <c r="B247" s="2" t="n"/>
      <c r="C247" s="3" t="n"/>
      <c r="D247" s="2" t="n"/>
      <c r="E247" s="2" t="n"/>
      <c r="F247" s="2" t="n"/>
      <c r="G247" s="2" t="n"/>
      <c r="H247" s="9">
        <f>IF(COUNTA(A247:G247)=0,"",IF(AND(A247&lt;&gt;"",COUNTIF($A$2:$A$301,A247)&gt;1),"Duplicate Event ID",IF(AND(B247&lt;&gt;"",COUNTIF($I$2:$I$101,B247)=0),"Missing Gap ID",IF(AND(B247&lt;&gt;"",COUNTIF($I$2:$I$101,B247)&gt;1),"Ambiguous Gap ID",IF(OR(A247="",B247="",C247="",D247="",E247="",F247="",G247="",Controls!$B$2=""),"Incomplete",IF(OR(NOT(ISNUMBER(C247)),NOT(ISNUMBER(Controls!$B$2))),"Check timestamp",IF(OR(C247&lt;=0,C247&gt;=2958466,C247&gt;Controls!$B$2),"Check timestamp",IF(AND(D247&lt;&gt;"Missed arrival noted",D247&lt;&gt;"Contact attempt",D247&lt;&gt;"Interim coverage confirmed",D247&lt;&gt;"Coverage restored",D247&lt;&gt;"Coverage ended"),"Check event type","OK"))))))))</f>
        <v/>
      </c>
      <c r="I247" s="9">
        <f>""</f>
        <v/>
      </c>
    </row>
    <row r="248" ht="44" customHeight="1">
      <c r="A248" s="2" t="n"/>
      <c r="B248" s="2" t="n"/>
      <c r="C248" s="3" t="n"/>
      <c r="D248" s="2" t="n"/>
      <c r="E248" s="2" t="n"/>
      <c r="F248" s="2" t="n"/>
      <c r="G248" s="2" t="n"/>
      <c r="H248" s="6">
        <f>IF(COUNTA(A248:G248)=0,"",IF(AND(A248&lt;&gt;"",COUNTIF($A$2:$A$301,A248)&gt;1),"Duplicate Event ID",IF(AND(B248&lt;&gt;"",COUNTIF($I$2:$I$101,B248)=0),"Missing Gap ID",IF(AND(B248&lt;&gt;"",COUNTIF($I$2:$I$101,B248)&gt;1),"Ambiguous Gap ID",IF(OR(A248="",B248="",C248="",D248="",E248="",F248="",G248="",Controls!$B$2=""),"Incomplete",IF(OR(NOT(ISNUMBER(C248)),NOT(ISNUMBER(Controls!$B$2))),"Check timestamp",IF(OR(C248&lt;=0,C248&gt;=2958466,C248&gt;Controls!$B$2),"Check timestamp",IF(AND(D248&lt;&gt;"Missed arrival noted",D248&lt;&gt;"Contact attempt",D248&lt;&gt;"Interim coverage confirmed",D248&lt;&gt;"Coverage restored",D248&lt;&gt;"Coverage ended"),"Check event type","OK"))))))))</f>
        <v/>
      </c>
      <c r="I248" s="6">
        <f>""</f>
        <v/>
      </c>
    </row>
    <row r="249" ht="44" customHeight="1">
      <c r="A249" s="2" t="n"/>
      <c r="B249" s="2" t="n"/>
      <c r="C249" s="3" t="n"/>
      <c r="D249" s="2" t="n"/>
      <c r="E249" s="2" t="n"/>
      <c r="F249" s="2" t="n"/>
      <c r="G249" s="2" t="n"/>
      <c r="H249" s="9">
        <f>IF(COUNTA(A249:G249)=0,"",IF(AND(A249&lt;&gt;"",COUNTIF($A$2:$A$301,A249)&gt;1),"Duplicate Event ID",IF(AND(B249&lt;&gt;"",COUNTIF($I$2:$I$101,B249)=0),"Missing Gap ID",IF(AND(B249&lt;&gt;"",COUNTIF($I$2:$I$101,B249)&gt;1),"Ambiguous Gap ID",IF(OR(A249="",B249="",C249="",D249="",E249="",F249="",G249="",Controls!$B$2=""),"Incomplete",IF(OR(NOT(ISNUMBER(C249)),NOT(ISNUMBER(Controls!$B$2))),"Check timestamp",IF(OR(C249&lt;=0,C249&gt;=2958466,C249&gt;Controls!$B$2),"Check timestamp",IF(AND(D249&lt;&gt;"Missed arrival noted",D249&lt;&gt;"Contact attempt",D249&lt;&gt;"Interim coverage confirmed",D249&lt;&gt;"Coverage restored",D249&lt;&gt;"Coverage ended"),"Check event type","OK"))))))))</f>
        <v/>
      </c>
      <c r="I249" s="9">
        <f>""</f>
        <v/>
      </c>
    </row>
    <row r="250" ht="44" customHeight="1">
      <c r="A250" s="2" t="n"/>
      <c r="B250" s="2" t="n"/>
      <c r="C250" s="3" t="n"/>
      <c r="D250" s="2" t="n"/>
      <c r="E250" s="2" t="n"/>
      <c r="F250" s="2" t="n"/>
      <c r="G250" s="2" t="n"/>
      <c r="H250" s="6">
        <f>IF(COUNTA(A250:G250)=0,"",IF(AND(A250&lt;&gt;"",COUNTIF($A$2:$A$301,A250)&gt;1),"Duplicate Event ID",IF(AND(B250&lt;&gt;"",COUNTIF($I$2:$I$101,B250)=0),"Missing Gap ID",IF(AND(B250&lt;&gt;"",COUNTIF($I$2:$I$101,B250)&gt;1),"Ambiguous Gap ID",IF(OR(A250="",B250="",C250="",D250="",E250="",F250="",G250="",Controls!$B$2=""),"Incomplete",IF(OR(NOT(ISNUMBER(C250)),NOT(ISNUMBER(Controls!$B$2))),"Check timestamp",IF(OR(C250&lt;=0,C250&gt;=2958466,C250&gt;Controls!$B$2),"Check timestamp",IF(AND(D250&lt;&gt;"Missed arrival noted",D250&lt;&gt;"Contact attempt",D250&lt;&gt;"Interim coverage confirmed",D250&lt;&gt;"Coverage restored",D250&lt;&gt;"Coverage ended"),"Check event type","OK"))))))))</f>
        <v/>
      </c>
      <c r="I250" s="6">
        <f>""</f>
        <v/>
      </c>
    </row>
    <row r="251" ht="44" customHeight="1">
      <c r="A251" s="2" t="n"/>
      <c r="B251" s="2" t="n"/>
      <c r="C251" s="3" t="n"/>
      <c r="D251" s="2" t="n"/>
      <c r="E251" s="2" t="n"/>
      <c r="F251" s="2" t="n"/>
      <c r="G251" s="2" t="n"/>
      <c r="H251" s="9">
        <f>IF(COUNTA(A251:G251)=0,"",IF(AND(A251&lt;&gt;"",COUNTIF($A$2:$A$301,A251)&gt;1),"Duplicate Event ID",IF(AND(B251&lt;&gt;"",COUNTIF($I$2:$I$101,B251)=0),"Missing Gap ID",IF(AND(B251&lt;&gt;"",COUNTIF($I$2:$I$101,B251)&gt;1),"Ambiguous Gap ID",IF(OR(A251="",B251="",C251="",D251="",E251="",F251="",G251="",Controls!$B$2=""),"Incomplete",IF(OR(NOT(ISNUMBER(C251)),NOT(ISNUMBER(Controls!$B$2))),"Check timestamp",IF(OR(C251&lt;=0,C251&gt;=2958466,C251&gt;Controls!$B$2),"Check timestamp",IF(AND(D251&lt;&gt;"Missed arrival noted",D251&lt;&gt;"Contact attempt",D251&lt;&gt;"Interim coverage confirmed",D251&lt;&gt;"Coverage restored",D251&lt;&gt;"Coverage ended"),"Check event type","OK"))))))))</f>
        <v/>
      </c>
      <c r="I251" s="9">
        <f>""</f>
        <v/>
      </c>
    </row>
    <row r="252" ht="44" customHeight="1">
      <c r="A252" s="2" t="n"/>
      <c r="B252" s="2" t="n"/>
      <c r="C252" s="3" t="n"/>
      <c r="D252" s="2" t="n"/>
      <c r="E252" s="2" t="n"/>
      <c r="F252" s="2" t="n"/>
      <c r="G252" s="2" t="n"/>
      <c r="H252" s="6">
        <f>IF(COUNTA(A252:G252)=0,"",IF(AND(A252&lt;&gt;"",COUNTIF($A$2:$A$301,A252)&gt;1),"Duplicate Event ID",IF(AND(B252&lt;&gt;"",COUNTIF($I$2:$I$101,B252)=0),"Missing Gap ID",IF(AND(B252&lt;&gt;"",COUNTIF($I$2:$I$101,B252)&gt;1),"Ambiguous Gap ID",IF(OR(A252="",B252="",C252="",D252="",E252="",F252="",G252="",Controls!$B$2=""),"Incomplete",IF(OR(NOT(ISNUMBER(C252)),NOT(ISNUMBER(Controls!$B$2))),"Check timestamp",IF(OR(C252&lt;=0,C252&gt;=2958466,C252&gt;Controls!$B$2),"Check timestamp",IF(AND(D252&lt;&gt;"Missed arrival noted",D252&lt;&gt;"Contact attempt",D252&lt;&gt;"Interim coverage confirmed",D252&lt;&gt;"Coverage restored",D252&lt;&gt;"Coverage ended"),"Check event type","OK"))))))))</f>
        <v/>
      </c>
      <c r="I252" s="6">
        <f>""</f>
        <v/>
      </c>
    </row>
    <row r="253" ht="44" customHeight="1">
      <c r="A253" s="2" t="n"/>
      <c r="B253" s="2" t="n"/>
      <c r="C253" s="3" t="n"/>
      <c r="D253" s="2" t="n"/>
      <c r="E253" s="2" t="n"/>
      <c r="F253" s="2" t="n"/>
      <c r="G253" s="2" t="n"/>
      <c r="H253" s="9">
        <f>IF(COUNTA(A253:G253)=0,"",IF(AND(A253&lt;&gt;"",COUNTIF($A$2:$A$301,A253)&gt;1),"Duplicate Event ID",IF(AND(B253&lt;&gt;"",COUNTIF($I$2:$I$101,B253)=0),"Missing Gap ID",IF(AND(B253&lt;&gt;"",COUNTIF($I$2:$I$101,B253)&gt;1),"Ambiguous Gap ID",IF(OR(A253="",B253="",C253="",D253="",E253="",F253="",G253="",Controls!$B$2=""),"Incomplete",IF(OR(NOT(ISNUMBER(C253)),NOT(ISNUMBER(Controls!$B$2))),"Check timestamp",IF(OR(C253&lt;=0,C253&gt;=2958466,C253&gt;Controls!$B$2),"Check timestamp",IF(AND(D253&lt;&gt;"Missed arrival noted",D253&lt;&gt;"Contact attempt",D253&lt;&gt;"Interim coverage confirmed",D253&lt;&gt;"Coverage restored",D253&lt;&gt;"Coverage ended"),"Check event type","OK"))))))))</f>
        <v/>
      </c>
      <c r="I253" s="9">
        <f>""</f>
        <v/>
      </c>
    </row>
    <row r="254" ht="44" customHeight="1">
      <c r="A254" s="2" t="n"/>
      <c r="B254" s="2" t="n"/>
      <c r="C254" s="3" t="n"/>
      <c r="D254" s="2" t="n"/>
      <c r="E254" s="2" t="n"/>
      <c r="F254" s="2" t="n"/>
      <c r="G254" s="2" t="n"/>
      <c r="H254" s="6">
        <f>IF(COUNTA(A254:G254)=0,"",IF(AND(A254&lt;&gt;"",COUNTIF($A$2:$A$301,A254)&gt;1),"Duplicate Event ID",IF(AND(B254&lt;&gt;"",COUNTIF($I$2:$I$101,B254)=0),"Missing Gap ID",IF(AND(B254&lt;&gt;"",COUNTIF($I$2:$I$101,B254)&gt;1),"Ambiguous Gap ID",IF(OR(A254="",B254="",C254="",D254="",E254="",F254="",G254="",Controls!$B$2=""),"Incomplete",IF(OR(NOT(ISNUMBER(C254)),NOT(ISNUMBER(Controls!$B$2))),"Check timestamp",IF(OR(C254&lt;=0,C254&gt;=2958466,C254&gt;Controls!$B$2),"Check timestamp",IF(AND(D254&lt;&gt;"Missed arrival noted",D254&lt;&gt;"Contact attempt",D254&lt;&gt;"Interim coverage confirmed",D254&lt;&gt;"Coverage restored",D254&lt;&gt;"Coverage ended"),"Check event type","OK"))))))))</f>
        <v/>
      </c>
      <c r="I254" s="6">
        <f>""</f>
        <v/>
      </c>
    </row>
    <row r="255" ht="44" customHeight="1">
      <c r="A255" s="2" t="n"/>
      <c r="B255" s="2" t="n"/>
      <c r="C255" s="3" t="n"/>
      <c r="D255" s="2" t="n"/>
      <c r="E255" s="2" t="n"/>
      <c r="F255" s="2" t="n"/>
      <c r="G255" s="2" t="n"/>
      <c r="H255" s="9">
        <f>IF(COUNTA(A255:G255)=0,"",IF(AND(A255&lt;&gt;"",COUNTIF($A$2:$A$301,A255)&gt;1),"Duplicate Event ID",IF(AND(B255&lt;&gt;"",COUNTIF($I$2:$I$101,B255)=0),"Missing Gap ID",IF(AND(B255&lt;&gt;"",COUNTIF($I$2:$I$101,B255)&gt;1),"Ambiguous Gap ID",IF(OR(A255="",B255="",C255="",D255="",E255="",F255="",G255="",Controls!$B$2=""),"Incomplete",IF(OR(NOT(ISNUMBER(C255)),NOT(ISNUMBER(Controls!$B$2))),"Check timestamp",IF(OR(C255&lt;=0,C255&gt;=2958466,C255&gt;Controls!$B$2),"Check timestamp",IF(AND(D255&lt;&gt;"Missed arrival noted",D255&lt;&gt;"Contact attempt",D255&lt;&gt;"Interim coverage confirmed",D255&lt;&gt;"Coverage restored",D255&lt;&gt;"Coverage ended"),"Check event type","OK"))))))))</f>
        <v/>
      </c>
      <c r="I255" s="9">
        <f>""</f>
        <v/>
      </c>
    </row>
    <row r="256" ht="44" customHeight="1">
      <c r="A256" s="2" t="n"/>
      <c r="B256" s="2" t="n"/>
      <c r="C256" s="3" t="n"/>
      <c r="D256" s="2" t="n"/>
      <c r="E256" s="2" t="n"/>
      <c r="F256" s="2" t="n"/>
      <c r="G256" s="2" t="n"/>
      <c r="H256" s="6">
        <f>IF(COUNTA(A256:G256)=0,"",IF(AND(A256&lt;&gt;"",COUNTIF($A$2:$A$301,A256)&gt;1),"Duplicate Event ID",IF(AND(B256&lt;&gt;"",COUNTIF($I$2:$I$101,B256)=0),"Missing Gap ID",IF(AND(B256&lt;&gt;"",COUNTIF($I$2:$I$101,B256)&gt;1),"Ambiguous Gap ID",IF(OR(A256="",B256="",C256="",D256="",E256="",F256="",G256="",Controls!$B$2=""),"Incomplete",IF(OR(NOT(ISNUMBER(C256)),NOT(ISNUMBER(Controls!$B$2))),"Check timestamp",IF(OR(C256&lt;=0,C256&gt;=2958466,C256&gt;Controls!$B$2),"Check timestamp",IF(AND(D256&lt;&gt;"Missed arrival noted",D256&lt;&gt;"Contact attempt",D256&lt;&gt;"Interim coverage confirmed",D256&lt;&gt;"Coverage restored",D256&lt;&gt;"Coverage ended"),"Check event type","OK"))))))))</f>
        <v/>
      </c>
      <c r="I256" s="6">
        <f>""</f>
        <v/>
      </c>
    </row>
    <row r="257" ht="44" customHeight="1">
      <c r="A257" s="2" t="n"/>
      <c r="B257" s="2" t="n"/>
      <c r="C257" s="3" t="n"/>
      <c r="D257" s="2" t="n"/>
      <c r="E257" s="2" t="n"/>
      <c r="F257" s="2" t="n"/>
      <c r="G257" s="2" t="n"/>
      <c r="H257" s="9">
        <f>IF(COUNTA(A257:G257)=0,"",IF(AND(A257&lt;&gt;"",COUNTIF($A$2:$A$301,A257)&gt;1),"Duplicate Event ID",IF(AND(B257&lt;&gt;"",COUNTIF($I$2:$I$101,B257)=0),"Missing Gap ID",IF(AND(B257&lt;&gt;"",COUNTIF($I$2:$I$101,B257)&gt;1),"Ambiguous Gap ID",IF(OR(A257="",B257="",C257="",D257="",E257="",F257="",G257="",Controls!$B$2=""),"Incomplete",IF(OR(NOT(ISNUMBER(C257)),NOT(ISNUMBER(Controls!$B$2))),"Check timestamp",IF(OR(C257&lt;=0,C257&gt;=2958466,C257&gt;Controls!$B$2),"Check timestamp",IF(AND(D257&lt;&gt;"Missed arrival noted",D257&lt;&gt;"Contact attempt",D257&lt;&gt;"Interim coverage confirmed",D257&lt;&gt;"Coverage restored",D257&lt;&gt;"Coverage ended"),"Check event type","OK"))))))))</f>
        <v/>
      </c>
      <c r="I257" s="9">
        <f>""</f>
        <v/>
      </c>
    </row>
    <row r="258" ht="44" customHeight="1">
      <c r="A258" s="2" t="n"/>
      <c r="B258" s="2" t="n"/>
      <c r="C258" s="3" t="n"/>
      <c r="D258" s="2" t="n"/>
      <c r="E258" s="2" t="n"/>
      <c r="F258" s="2" t="n"/>
      <c r="G258" s="2" t="n"/>
      <c r="H258" s="6">
        <f>IF(COUNTA(A258:G258)=0,"",IF(AND(A258&lt;&gt;"",COUNTIF($A$2:$A$301,A258)&gt;1),"Duplicate Event ID",IF(AND(B258&lt;&gt;"",COUNTIF($I$2:$I$101,B258)=0),"Missing Gap ID",IF(AND(B258&lt;&gt;"",COUNTIF($I$2:$I$101,B258)&gt;1),"Ambiguous Gap ID",IF(OR(A258="",B258="",C258="",D258="",E258="",F258="",G258="",Controls!$B$2=""),"Incomplete",IF(OR(NOT(ISNUMBER(C258)),NOT(ISNUMBER(Controls!$B$2))),"Check timestamp",IF(OR(C258&lt;=0,C258&gt;=2958466,C258&gt;Controls!$B$2),"Check timestamp",IF(AND(D258&lt;&gt;"Missed arrival noted",D258&lt;&gt;"Contact attempt",D258&lt;&gt;"Interim coverage confirmed",D258&lt;&gt;"Coverage restored",D258&lt;&gt;"Coverage ended"),"Check event type","OK"))))))))</f>
        <v/>
      </c>
      <c r="I258" s="6">
        <f>""</f>
        <v/>
      </c>
    </row>
    <row r="259" ht="44" customHeight="1">
      <c r="A259" s="2" t="n"/>
      <c r="B259" s="2" t="n"/>
      <c r="C259" s="3" t="n"/>
      <c r="D259" s="2" t="n"/>
      <c r="E259" s="2" t="n"/>
      <c r="F259" s="2" t="n"/>
      <c r="G259" s="2" t="n"/>
      <c r="H259" s="9">
        <f>IF(COUNTA(A259:G259)=0,"",IF(AND(A259&lt;&gt;"",COUNTIF($A$2:$A$301,A259)&gt;1),"Duplicate Event ID",IF(AND(B259&lt;&gt;"",COUNTIF($I$2:$I$101,B259)=0),"Missing Gap ID",IF(AND(B259&lt;&gt;"",COUNTIF($I$2:$I$101,B259)&gt;1),"Ambiguous Gap ID",IF(OR(A259="",B259="",C259="",D259="",E259="",F259="",G259="",Controls!$B$2=""),"Incomplete",IF(OR(NOT(ISNUMBER(C259)),NOT(ISNUMBER(Controls!$B$2))),"Check timestamp",IF(OR(C259&lt;=0,C259&gt;=2958466,C259&gt;Controls!$B$2),"Check timestamp",IF(AND(D259&lt;&gt;"Missed arrival noted",D259&lt;&gt;"Contact attempt",D259&lt;&gt;"Interim coverage confirmed",D259&lt;&gt;"Coverage restored",D259&lt;&gt;"Coverage ended"),"Check event type","OK"))))))))</f>
        <v/>
      </c>
      <c r="I259" s="9">
        <f>""</f>
        <v/>
      </c>
    </row>
    <row r="260" ht="44" customHeight="1">
      <c r="A260" s="2" t="n"/>
      <c r="B260" s="2" t="n"/>
      <c r="C260" s="3" t="n"/>
      <c r="D260" s="2" t="n"/>
      <c r="E260" s="2" t="n"/>
      <c r="F260" s="2" t="n"/>
      <c r="G260" s="2" t="n"/>
      <c r="H260" s="6">
        <f>IF(COUNTA(A260:G260)=0,"",IF(AND(A260&lt;&gt;"",COUNTIF($A$2:$A$301,A260)&gt;1),"Duplicate Event ID",IF(AND(B260&lt;&gt;"",COUNTIF($I$2:$I$101,B260)=0),"Missing Gap ID",IF(AND(B260&lt;&gt;"",COUNTIF($I$2:$I$101,B260)&gt;1),"Ambiguous Gap ID",IF(OR(A260="",B260="",C260="",D260="",E260="",F260="",G260="",Controls!$B$2=""),"Incomplete",IF(OR(NOT(ISNUMBER(C260)),NOT(ISNUMBER(Controls!$B$2))),"Check timestamp",IF(OR(C260&lt;=0,C260&gt;=2958466,C260&gt;Controls!$B$2),"Check timestamp",IF(AND(D260&lt;&gt;"Missed arrival noted",D260&lt;&gt;"Contact attempt",D260&lt;&gt;"Interim coverage confirmed",D260&lt;&gt;"Coverage restored",D260&lt;&gt;"Coverage ended"),"Check event type","OK"))))))))</f>
        <v/>
      </c>
      <c r="I260" s="6">
        <f>""</f>
        <v/>
      </c>
    </row>
    <row r="261" ht="44" customHeight="1">
      <c r="A261" s="2" t="n"/>
      <c r="B261" s="2" t="n"/>
      <c r="C261" s="3" t="n"/>
      <c r="D261" s="2" t="n"/>
      <c r="E261" s="2" t="n"/>
      <c r="F261" s="2" t="n"/>
      <c r="G261" s="2" t="n"/>
      <c r="H261" s="9">
        <f>IF(COUNTA(A261:G261)=0,"",IF(AND(A261&lt;&gt;"",COUNTIF($A$2:$A$301,A261)&gt;1),"Duplicate Event ID",IF(AND(B261&lt;&gt;"",COUNTIF($I$2:$I$101,B261)=0),"Missing Gap ID",IF(AND(B261&lt;&gt;"",COUNTIF($I$2:$I$101,B261)&gt;1),"Ambiguous Gap ID",IF(OR(A261="",B261="",C261="",D261="",E261="",F261="",G261="",Controls!$B$2=""),"Incomplete",IF(OR(NOT(ISNUMBER(C261)),NOT(ISNUMBER(Controls!$B$2))),"Check timestamp",IF(OR(C261&lt;=0,C261&gt;=2958466,C261&gt;Controls!$B$2),"Check timestamp",IF(AND(D261&lt;&gt;"Missed arrival noted",D261&lt;&gt;"Contact attempt",D261&lt;&gt;"Interim coverage confirmed",D261&lt;&gt;"Coverage restored",D261&lt;&gt;"Coverage ended"),"Check event type","OK"))))))))</f>
        <v/>
      </c>
      <c r="I261" s="9">
        <f>""</f>
        <v/>
      </c>
    </row>
    <row r="262" ht="44" customHeight="1">
      <c r="A262" s="2" t="n"/>
      <c r="B262" s="2" t="n"/>
      <c r="C262" s="3" t="n"/>
      <c r="D262" s="2" t="n"/>
      <c r="E262" s="2" t="n"/>
      <c r="F262" s="2" t="n"/>
      <c r="G262" s="2" t="n"/>
      <c r="H262" s="6">
        <f>IF(COUNTA(A262:G262)=0,"",IF(AND(A262&lt;&gt;"",COUNTIF($A$2:$A$301,A262)&gt;1),"Duplicate Event ID",IF(AND(B262&lt;&gt;"",COUNTIF($I$2:$I$101,B262)=0),"Missing Gap ID",IF(AND(B262&lt;&gt;"",COUNTIF($I$2:$I$101,B262)&gt;1),"Ambiguous Gap ID",IF(OR(A262="",B262="",C262="",D262="",E262="",F262="",G262="",Controls!$B$2=""),"Incomplete",IF(OR(NOT(ISNUMBER(C262)),NOT(ISNUMBER(Controls!$B$2))),"Check timestamp",IF(OR(C262&lt;=0,C262&gt;=2958466,C262&gt;Controls!$B$2),"Check timestamp",IF(AND(D262&lt;&gt;"Missed arrival noted",D262&lt;&gt;"Contact attempt",D262&lt;&gt;"Interim coverage confirmed",D262&lt;&gt;"Coverage restored",D262&lt;&gt;"Coverage ended"),"Check event type","OK"))))))))</f>
        <v/>
      </c>
      <c r="I262" s="6">
        <f>""</f>
        <v/>
      </c>
    </row>
    <row r="263" ht="44" customHeight="1">
      <c r="A263" s="2" t="n"/>
      <c r="B263" s="2" t="n"/>
      <c r="C263" s="3" t="n"/>
      <c r="D263" s="2" t="n"/>
      <c r="E263" s="2" t="n"/>
      <c r="F263" s="2" t="n"/>
      <c r="G263" s="2" t="n"/>
      <c r="H263" s="9">
        <f>IF(COUNTA(A263:G263)=0,"",IF(AND(A263&lt;&gt;"",COUNTIF($A$2:$A$301,A263)&gt;1),"Duplicate Event ID",IF(AND(B263&lt;&gt;"",COUNTIF($I$2:$I$101,B263)=0),"Missing Gap ID",IF(AND(B263&lt;&gt;"",COUNTIF($I$2:$I$101,B263)&gt;1),"Ambiguous Gap ID",IF(OR(A263="",B263="",C263="",D263="",E263="",F263="",G263="",Controls!$B$2=""),"Incomplete",IF(OR(NOT(ISNUMBER(C263)),NOT(ISNUMBER(Controls!$B$2))),"Check timestamp",IF(OR(C263&lt;=0,C263&gt;=2958466,C263&gt;Controls!$B$2),"Check timestamp",IF(AND(D263&lt;&gt;"Missed arrival noted",D263&lt;&gt;"Contact attempt",D263&lt;&gt;"Interim coverage confirmed",D263&lt;&gt;"Coverage restored",D263&lt;&gt;"Coverage ended"),"Check event type","OK"))))))))</f>
        <v/>
      </c>
      <c r="I263" s="9">
        <f>""</f>
        <v/>
      </c>
    </row>
    <row r="264" ht="44" customHeight="1">
      <c r="A264" s="2" t="n"/>
      <c r="B264" s="2" t="n"/>
      <c r="C264" s="3" t="n"/>
      <c r="D264" s="2" t="n"/>
      <c r="E264" s="2" t="n"/>
      <c r="F264" s="2" t="n"/>
      <c r="G264" s="2" t="n"/>
      <c r="H264" s="6">
        <f>IF(COUNTA(A264:G264)=0,"",IF(AND(A264&lt;&gt;"",COUNTIF($A$2:$A$301,A264)&gt;1),"Duplicate Event ID",IF(AND(B264&lt;&gt;"",COUNTIF($I$2:$I$101,B264)=0),"Missing Gap ID",IF(AND(B264&lt;&gt;"",COUNTIF($I$2:$I$101,B264)&gt;1),"Ambiguous Gap ID",IF(OR(A264="",B264="",C264="",D264="",E264="",F264="",G264="",Controls!$B$2=""),"Incomplete",IF(OR(NOT(ISNUMBER(C264)),NOT(ISNUMBER(Controls!$B$2))),"Check timestamp",IF(OR(C264&lt;=0,C264&gt;=2958466,C264&gt;Controls!$B$2),"Check timestamp",IF(AND(D264&lt;&gt;"Missed arrival noted",D264&lt;&gt;"Contact attempt",D264&lt;&gt;"Interim coverage confirmed",D264&lt;&gt;"Coverage restored",D264&lt;&gt;"Coverage ended"),"Check event type","OK"))))))))</f>
        <v/>
      </c>
      <c r="I264" s="6">
        <f>""</f>
        <v/>
      </c>
    </row>
    <row r="265" ht="44" customHeight="1">
      <c r="A265" s="2" t="n"/>
      <c r="B265" s="2" t="n"/>
      <c r="C265" s="3" t="n"/>
      <c r="D265" s="2" t="n"/>
      <c r="E265" s="2" t="n"/>
      <c r="F265" s="2" t="n"/>
      <c r="G265" s="2" t="n"/>
      <c r="H265" s="9">
        <f>IF(COUNTA(A265:G265)=0,"",IF(AND(A265&lt;&gt;"",COUNTIF($A$2:$A$301,A265)&gt;1),"Duplicate Event ID",IF(AND(B265&lt;&gt;"",COUNTIF($I$2:$I$101,B265)=0),"Missing Gap ID",IF(AND(B265&lt;&gt;"",COUNTIF($I$2:$I$101,B265)&gt;1),"Ambiguous Gap ID",IF(OR(A265="",B265="",C265="",D265="",E265="",F265="",G265="",Controls!$B$2=""),"Incomplete",IF(OR(NOT(ISNUMBER(C265)),NOT(ISNUMBER(Controls!$B$2))),"Check timestamp",IF(OR(C265&lt;=0,C265&gt;=2958466,C265&gt;Controls!$B$2),"Check timestamp",IF(AND(D265&lt;&gt;"Missed arrival noted",D265&lt;&gt;"Contact attempt",D265&lt;&gt;"Interim coverage confirmed",D265&lt;&gt;"Coverage restored",D265&lt;&gt;"Coverage ended"),"Check event type","OK"))))))))</f>
        <v/>
      </c>
      <c r="I265" s="9">
        <f>""</f>
        <v/>
      </c>
    </row>
    <row r="266" ht="44" customHeight="1">
      <c r="A266" s="2" t="n"/>
      <c r="B266" s="2" t="n"/>
      <c r="C266" s="3" t="n"/>
      <c r="D266" s="2" t="n"/>
      <c r="E266" s="2" t="n"/>
      <c r="F266" s="2" t="n"/>
      <c r="G266" s="2" t="n"/>
      <c r="H266" s="6">
        <f>IF(COUNTA(A266:G266)=0,"",IF(AND(A266&lt;&gt;"",COUNTIF($A$2:$A$301,A266)&gt;1),"Duplicate Event ID",IF(AND(B266&lt;&gt;"",COUNTIF($I$2:$I$101,B266)=0),"Missing Gap ID",IF(AND(B266&lt;&gt;"",COUNTIF($I$2:$I$101,B266)&gt;1),"Ambiguous Gap ID",IF(OR(A266="",B266="",C266="",D266="",E266="",F266="",G266="",Controls!$B$2=""),"Incomplete",IF(OR(NOT(ISNUMBER(C266)),NOT(ISNUMBER(Controls!$B$2))),"Check timestamp",IF(OR(C266&lt;=0,C266&gt;=2958466,C266&gt;Controls!$B$2),"Check timestamp",IF(AND(D266&lt;&gt;"Missed arrival noted",D266&lt;&gt;"Contact attempt",D266&lt;&gt;"Interim coverage confirmed",D266&lt;&gt;"Coverage restored",D266&lt;&gt;"Coverage ended"),"Check event type","OK"))))))))</f>
        <v/>
      </c>
      <c r="I266" s="6">
        <f>""</f>
        <v/>
      </c>
    </row>
    <row r="267" ht="44" customHeight="1">
      <c r="A267" s="2" t="n"/>
      <c r="B267" s="2" t="n"/>
      <c r="C267" s="3" t="n"/>
      <c r="D267" s="2" t="n"/>
      <c r="E267" s="2" t="n"/>
      <c r="F267" s="2" t="n"/>
      <c r="G267" s="2" t="n"/>
      <c r="H267" s="9">
        <f>IF(COUNTA(A267:G267)=0,"",IF(AND(A267&lt;&gt;"",COUNTIF($A$2:$A$301,A267)&gt;1),"Duplicate Event ID",IF(AND(B267&lt;&gt;"",COUNTIF($I$2:$I$101,B267)=0),"Missing Gap ID",IF(AND(B267&lt;&gt;"",COUNTIF($I$2:$I$101,B267)&gt;1),"Ambiguous Gap ID",IF(OR(A267="",B267="",C267="",D267="",E267="",F267="",G267="",Controls!$B$2=""),"Incomplete",IF(OR(NOT(ISNUMBER(C267)),NOT(ISNUMBER(Controls!$B$2))),"Check timestamp",IF(OR(C267&lt;=0,C267&gt;=2958466,C267&gt;Controls!$B$2),"Check timestamp",IF(AND(D267&lt;&gt;"Missed arrival noted",D267&lt;&gt;"Contact attempt",D267&lt;&gt;"Interim coverage confirmed",D267&lt;&gt;"Coverage restored",D267&lt;&gt;"Coverage ended"),"Check event type","OK"))))))))</f>
        <v/>
      </c>
      <c r="I267" s="9">
        <f>""</f>
        <v/>
      </c>
    </row>
    <row r="268" ht="44" customHeight="1">
      <c r="A268" s="2" t="n"/>
      <c r="B268" s="2" t="n"/>
      <c r="C268" s="3" t="n"/>
      <c r="D268" s="2" t="n"/>
      <c r="E268" s="2" t="n"/>
      <c r="F268" s="2" t="n"/>
      <c r="G268" s="2" t="n"/>
      <c r="H268" s="6">
        <f>IF(COUNTA(A268:G268)=0,"",IF(AND(A268&lt;&gt;"",COUNTIF($A$2:$A$301,A268)&gt;1),"Duplicate Event ID",IF(AND(B268&lt;&gt;"",COUNTIF($I$2:$I$101,B268)=0),"Missing Gap ID",IF(AND(B268&lt;&gt;"",COUNTIF($I$2:$I$101,B268)&gt;1),"Ambiguous Gap ID",IF(OR(A268="",B268="",C268="",D268="",E268="",F268="",G268="",Controls!$B$2=""),"Incomplete",IF(OR(NOT(ISNUMBER(C268)),NOT(ISNUMBER(Controls!$B$2))),"Check timestamp",IF(OR(C268&lt;=0,C268&gt;=2958466,C268&gt;Controls!$B$2),"Check timestamp",IF(AND(D268&lt;&gt;"Missed arrival noted",D268&lt;&gt;"Contact attempt",D268&lt;&gt;"Interim coverage confirmed",D268&lt;&gt;"Coverage restored",D268&lt;&gt;"Coverage ended"),"Check event type","OK"))))))))</f>
        <v/>
      </c>
      <c r="I268" s="6">
        <f>""</f>
        <v/>
      </c>
    </row>
    <row r="269" ht="44" customHeight="1">
      <c r="A269" s="2" t="n"/>
      <c r="B269" s="2" t="n"/>
      <c r="C269" s="3" t="n"/>
      <c r="D269" s="2" t="n"/>
      <c r="E269" s="2" t="n"/>
      <c r="F269" s="2" t="n"/>
      <c r="G269" s="2" t="n"/>
      <c r="H269" s="9">
        <f>IF(COUNTA(A269:G269)=0,"",IF(AND(A269&lt;&gt;"",COUNTIF($A$2:$A$301,A269)&gt;1),"Duplicate Event ID",IF(AND(B269&lt;&gt;"",COUNTIF($I$2:$I$101,B269)=0),"Missing Gap ID",IF(AND(B269&lt;&gt;"",COUNTIF($I$2:$I$101,B269)&gt;1),"Ambiguous Gap ID",IF(OR(A269="",B269="",C269="",D269="",E269="",F269="",G269="",Controls!$B$2=""),"Incomplete",IF(OR(NOT(ISNUMBER(C269)),NOT(ISNUMBER(Controls!$B$2))),"Check timestamp",IF(OR(C269&lt;=0,C269&gt;=2958466,C269&gt;Controls!$B$2),"Check timestamp",IF(AND(D269&lt;&gt;"Missed arrival noted",D269&lt;&gt;"Contact attempt",D269&lt;&gt;"Interim coverage confirmed",D269&lt;&gt;"Coverage restored",D269&lt;&gt;"Coverage ended"),"Check event type","OK"))))))))</f>
        <v/>
      </c>
      <c r="I269" s="9">
        <f>""</f>
        <v/>
      </c>
    </row>
    <row r="270" ht="44" customHeight="1">
      <c r="A270" s="2" t="n"/>
      <c r="B270" s="2" t="n"/>
      <c r="C270" s="3" t="n"/>
      <c r="D270" s="2" t="n"/>
      <c r="E270" s="2" t="n"/>
      <c r="F270" s="2" t="n"/>
      <c r="G270" s="2" t="n"/>
      <c r="H270" s="6">
        <f>IF(COUNTA(A270:G270)=0,"",IF(AND(A270&lt;&gt;"",COUNTIF($A$2:$A$301,A270)&gt;1),"Duplicate Event ID",IF(AND(B270&lt;&gt;"",COUNTIF($I$2:$I$101,B270)=0),"Missing Gap ID",IF(AND(B270&lt;&gt;"",COUNTIF($I$2:$I$101,B270)&gt;1),"Ambiguous Gap ID",IF(OR(A270="",B270="",C270="",D270="",E270="",F270="",G270="",Controls!$B$2=""),"Incomplete",IF(OR(NOT(ISNUMBER(C270)),NOT(ISNUMBER(Controls!$B$2))),"Check timestamp",IF(OR(C270&lt;=0,C270&gt;=2958466,C270&gt;Controls!$B$2),"Check timestamp",IF(AND(D270&lt;&gt;"Missed arrival noted",D270&lt;&gt;"Contact attempt",D270&lt;&gt;"Interim coverage confirmed",D270&lt;&gt;"Coverage restored",D270&lt;&gt;"Coverage ended"),"Check event type","OK"))))))))</f>
        <v/>
      </c>
      <c r="I270" s="6">
        <f>""</f>
        <v/>
      </c>
    </row>
    <row r="271" ht="44" customHeight="1">
      <c r="A271" s="2" t="n"/>
      <c r="B271" s="2" t="n"/>
      <c r="C271" s="3" t="n"/>
      <c r="D271" s="2" t="n"/>
      <c r="E271" s="2" t="n"/>
      <c r="F271" s="2" t="n"/>
      <c r="G271" s="2" t="n"/>
      <c r="H271" s="9">
        <f>IF(COUNTA(A271:G271)=0,"",IF(AND(A271&lt;&gt;"",COUNTIF($A$2:$A$301,A271)&gt;1),"Duplicate Event ID",IF(AND(B271&lt;&gt;"",COUNTIF($I$2:$I$101,B271)=0),"Missing Gap ID",IF(AND(B271&lt;&gt;"",COUNTIF($I$2:$I$101,B271)&gt;1),"Ambiguous Gap ID",IF(OR(A271="",B271="",C271="",D271="",E271="",F271="",G271="",Controls!$B$2=""),"Incomplete",IF(OR(NOT(ISNUMBER(C271)),NOT(ISNUMBER(Controls!$B$2))),"Check timestamp",IF(OR(C271&lt;=0,C271&gt;=2958466,C271&gt;Controls!$B$2),"Check timestamp",IF(AND(D271&lt;&gt;"Missed arrival noted",D271&lt;&gt;"Contact attempt",D271&lt;&gt;"Interim coverage confirmed",D271&lt;&gt;"Coverage restored",D271&lt;&gt;"Coverage ended"),"Check event type","OK"))))))))</f>
        <v/>
      </c>
      <c r="I271" s="9">
        <f>""</f>
        <v/>
      </c>
    </row>
    <row r="272" ht="44" customHeight="1">
      <c r="A272" s="2" t="n"/>
      <c r="B272" s="2" t="n"/>
      <c r="C272" s="3" t="n"/>
      <c r="D272" s="2" t="n"/>
      <c r="E272" s="2" t="n"/>
      <c r="F272" s="2" t="n"/>
      <c r="G272" s="2" t="n"/>
      <c r="H272" s="6">
        <f>IF(COUNTA(A272:G272)=0,"",IF(AND(A272&lt;&gt;"",COUNTIF($A$2:$A$301,A272)&gt;1),"Duplicate Event ID",IF(AND(B272&lt;&gt;"",COUNTIF($I$2:$I$101,B272)=0),"Missing Gap ID",IF(AND(B272&lt;&gt;"",COUNTIF($I$2:$I$101,B272)&gt;1),"Ambiguous Gap ID",IF(OR(A272="",B272="",C272="",D272="",E272="",F272="",G272="",Controls!$B$2=""),"Incomplete",IF(OR(NOT(ISNUMBER(C272)),NOT(ISNUMBER(Controls!$B$2))),"Check timestamp",IF(OR(C272&lt;=0,C272&gt;=2958466,C272&gt;Controls!$B$2),"Check timestamp",IF(AND(D272&lt;&gt;"Missed arrival noted",D272&lt;&gt;"Contact attempt",D272&lt;&gt;"Interim coverage confirmed",D272&lt;&gt;"Coverage restored",D272&lt;&gt;"Coverage ended"),"Check event type","OK"))))))))</f>
        <v/>
      </c>
      <c r="I272" s="6">
        <f>""</f>
        <v/>
      </c>
    </row>
    <row r="273" ht="44" customHeight="1">
      <c r="A273" s="2" t="n"/>
      <c r="B273" s="2" t="n"/>
      <c r="C273" s="3" t="n"/>
      <c r="D273" s="2" t="n"/>
      <c r="E273" s="2" t="n"/>
      <c r="F273" s="2" t="n"/>
      <c r="G273" s="2" t="n"/>
      <c r="H273" s="9">
        <f>IF(COUNTA(A273:G273)=0,"",IF(AND(A273&lt;&gt;"",COUNTIF($A$2:$A$301,A273)&gt;1),"Duplicate Event ID",IF(AND(B273&lt;&gt;"",COUNTIF($I$2:$I$101,B273)=0),"Missing Gap ID",IF(AND(B273&lt;&gt;"",COUNTIF($I$2:$I$101,B273)&gt;1),"Ambiguous Gap ID",IF(OR(A273="",B273="",C273="",D273="",E273="",F273="",G273="",Controls!$B$2=""),"Incomplete",IF(OR(NOT(ISNUMBER(C273)),NOT(ISNUMBER(Controls!$B$2))),"Check timestamp",IF(OR(C273&lt;=0,C273&gt;=2958466,C273&gt;Controls!$B$2),"Check timestamp",IF(AND(D273&lt;&gt;"Missed arrival noted",D273&lt;&gt;"Contact attempt",D273&lt;&gt;"Interim coverage confirmed",D273&lt;&gt;"Coverage restored",D273&lt;&gt;"Coverage ended"),"Check event type","OK"))))))))</f>
        <v/>
      </c>
      <c r="I273" s="9">
        <f>""</f>
        <v/>
      </c>
    </row>
    <row r="274" ht="44" customHeight="1">
      <c r="A274" s="2" t="n"/>
      <c r="B274" s="2" t="n"/>
      <c r="C274" s="3" t="n"/>
      <c r="D274" s="2" t="n"/>
      <c r="E274" s="2" t="n"/>
      <c r="F274" s="2" t="n"/>
      <c r="G274" s="2" t="n"/>
      <c r="H274" s="6">
        <f>IF(COUNTA(A274:G274)=0,"",IF(AND(A274&lt;&gt;"",COUNTIF($A$2:$A$301,A274)&gt;1),"Duplicate Event ID",IF(AND(B274&lt;&gt;"",COUNTIF($I$2:$I$101,B274)=0),"Missing Gap ID",IF(AND(B274&lt;&gt;"",COUNTIF($I$2:$I$101,B274)&gt;1),"Ambiguous Gap ID",IF(OR(A274="",B274="",C274="",D274="",E274="",F274="",G274="",Controls!$B$2=""),"Incomplete",IF(OR(NOT(ISNUMBER(C274)),NOT(ISNUMBER(Controls!$B$2))),"Check timestamp",IF(OR(C274&lt;=0,C274&gt;=2958466,C274&gt;Controls!$B$2),"Check timestamp",IF(AND(D274&lt;&gt;"Missed arrival noted",D274&lt;&gt;"Contact attempt",D274&lt;&gt;"Interim coverage confirmed",D274&lt;&gt;"Coverage restored",D274&lt;&gt;"Coverage ended"),"Check event type","OK"))))))))</f>
        <v/>
      </c>
      <c r="I274" s="6">
        <f>""</f>
        <v/>
      </c>
    </row>
    <row r="275" ht="44" customHeight="1">
      <c r="A275" s="2" t="n"/>
      <c r="B275" s="2" t="n"/>
      <c r="C275" s="3" t="n"/>
      <c r="D275" s="2" t="n"/>
      <c r="E275" s="2" t="n"/>
      <c r="F275" s="2" t="n"/>
      <c r="G275" s="2" t="n"/>
      <c r="H275" s="9">
        <f>IF(COUNTA(A275:G275)=0,"",IF(AND(A275&lt;&gt;"",COUNTIF($A$2:$A$301,A275)&gt;1),"Duplicate Event ID",IF(AND(B275&lt;&gt;"",COUNTIF($I$2:$I$101,B275)=0),"Missing Gap ID",IF(AND(B275&lt;&gt;"",COUNTIF($I$2:$I$101,B275)&gt;1),"Ambiguous Gap ID",IF(OR(A275="",B275="",C275="",D275="",E275="",F275="",G275="",Controls!$B$2=""),"Incomplete",IF(OR(NOT(ISNUMBER(C275)),NOT(ISNUMBER(Controls!$B$2))),"Check timestamp",IF(OR(C275&lt;=0,C275&gt;=2958466,C275&gt;Controls!$B$2),"Check timestamp",IF(AND(D275&lt;&gt;"Missed arrival noted",D275&lt;&gt;"Contact attempt",D275&lt;&gt;"Interim coverage confirmed",D275&lt;&gt;"Coverage restored",D275&lt;&gt;"Coverage ended"),"Check event type","OK"))))))))</f>
        <v/>
      </c>
      <c r="I275" s="9">
        <f>""</f>
        <v/>
      </c>
    </row>
    <row r="276" ht="44" customHeight="1">
      <c r="A276" s="2" t="n"/>
      <c r="B276" s="2" t="n"/>
      <c r="C276" s="3" t="n"/>
      <c r="D276" s="2" t="n"/>
      <c r="E276" s="2" t="n"/>
      <c r="F276" s="2" t="n"/>
      <c r="G276" s="2" t="n"/>
      <c r="H276" s="6">
        <f>IF(COUNTA(A276:G276)=0,"",IF(AND(A276&lt;&gt;"",COUNTIF($A$2:$A$301,A276)&gt;1),"Duplicate Event ID",IF(AND(B276&lt;&gt;"",COUNTIF($I$2:$I$101,B276)=0),"Missing Gap ID",IF(AND(B276&lt;&gt;"",COUNTIF($I$2:$I$101,B276)&gt;1),"Ambiguous Gap ID",IF(OR(A276="",B276="",C276="",D276="",E276="",F276="",G276="",Controls!$B$2=""),"Incomplete",IF(OR(NOT(ISNUMBER(C276)),NOT(ISNUMBER(Controls!$B$2))),"Check timestamp",IF(OR(C276&lt;=0,C276&gt;=2958466,C276&gt;Controls!$B$2),"Check timestamp",IF(AND(D276&lt;&gt;"Missed arrival noted",D276&lt;&gt;"Contact attempt",D276&lt;&gt;"Interim coverage confirmed",D276&lt;&gt;"Coverage restored",D276&lt;&gt;"Coverage ended"),"Check event type","OK"))))))))</f>
        <v/>
      </c>
      <c r="I276" s="6">
        <f>""</f>
        <v/>
      </c>
    </row>
    <row r="277" ht="44" customHeight="1">
      <c r="A277" s="2" t="n"/>
      <c r="B277" s="2" t="n"/>
      <c r="C277" s="3" t="n"/>
      <c r="D277" s="2" t="n"/>
      <c r="E277" s="2" t="n"/>
      <c r="F277" s="2" t="n"/>
      <c r="G277" s="2" t="n"/>
      <c r="H277" s="9">
        <f>IF(COUNTA(A277:G277)=0,"",IF(AND(A277&lt;&gt;"",COUNTIF($A$2:$A$301,A277)&gt;1),"Duplicate Event ID",IF(AND(B277&lt;&gt;"",COUNTIF($I$2:$I$101,B277)=0),"Missing Gap ID",IF(AND(B277&lt;&gt;"",COUNTIF($I$2:$I$101,B277)&gt;1),"Ambiguous Gap ID",IF(OR(A277="",B277="",C277="",D277="",E277="",F277="",G277="",Controls!$B$2=""),"Incomplete",IF(OR(NOT(ISNUMBER(C277)),NOT(ISNUMBER(Controls!$B$2))),"Check timestamp",IF(OR(C277&lt;=0,C277&gt;=2958466,C277&gt;Controls!$B$2),"Check timestamp",IF(AND(D277&lt;&gt;"Missed arrival noted",D277&lt;&gt;"Contact attempt",D277&lt;&gt;"Interim coverage confirmed",D277&lt;&gt;"Coverage restored",D277&lt;&gt;"Coverage ended"),"Check event type","OK"))))))))</f>
        <v/>
      </c>
      <c r="I277" s="9">
        <f>""</f>
        <v/>
      </c>
    </row>
    <row r="278" ht="44" customHeight="1">
      <c r="A278" s="2" t="n"/>
      <c r="B278" s="2" t="n"/>
      <c r="C278" s="3" t="n"/>
      <c r="D278" s="2" t="n"/>
      <c r="E278" s="2" t="n"/>
      <c r="F278" s="2" t="n"/>
      <c r="G278" s="2" t="n"/>
      <c r="H278" s="6">
        <f>IF(COUNTA(A278:G278)=0,"",IF(AND(A278&lt;&gt;"",COUNTIF($A$2:$A$301,A278)&gt;1),"Duplicate Event ID",IF(AND(B278&lt;&gt;"",COUNTIF($I$2:$I$101,B278)=0),"Missing Gap ID",IF(AND(B278&lt;&gt;"",COUNTIF($I$2:$I$101,B278)&gt;1),"Ambiguous Gap ID",IF(OR(A278="",B278="",C278="",D278="",E278="",F278="",G278="",Controls!$B$2=""),"Incomplete",IF(OR(NOT(ISNUMBER(C278)),NOT(ISNUMBER(Controls!$B$2))),"Check timestamp",IF(OR(C278&lt;=0,C278&gt;=2958466,C278&gt;Controls!$B$2),"Check timestamp",IF(AND(D278&lt;&gt;"Missed arrival noted",D278&lt;&gt;"Contact attempt",D278&lt;&gt;"Interim coverage confirmed",D278&lt;&gt;"Coverage restored",D278&lt;&gt;"Coverage ended"),"Check event type","OK"))))))))</f>
        <v/>
      </c>
      <c r="I278" s="6">
        <f>""</f>
        <v/>
      </c>
    </row>
    <row r="279" ht="44" customHeight="1">
      <c r="A279" s="2" t="n"/>
      <c r="B279" s="2" t="n"/>
      <c r="C279" s="3" t="n"/>
      <c r="D279" s="2" t="n"/>
      <c r="E279" s="2" t="n"/>
      <c r="F279" s="2" t="n"/>
      <c r="G279" s="2" t="n"/>
      <c r="H279" s="9">
        <f>IF(COUNTA(A279:G279)=0,"",IF(AND(A279&lt;&gt;"",COUNTIF($A$2:$A$301,A279)&gt;1),"Duplicate Event ID",IF(AND(B279&lt;&gt;"",COUNTIF($I$2:$I$101,B279)=0),"Missing Gap ID",IF(AND(B279&lt;&gt;"",COUNTIF($I$2:$I$101,B279)&gt;1),"Ambiguous Gap ID",IF(OR(A279="",B279="",C279="",D279="",E279="",F279="",G279="",Controls!$B$2=""),"Incomplete",IF(OR(NOT(ISNUMBER(C279)),NOT(ISNUMBER(Controls!$B$2))),"Check timestamp",IF(OR(C279&lt;=0,C279&gt;=2958466,C279&gt;Controls!$B$2),"Check timestamp",IF(AND(D279&lt;&gt;"Missed arrival noted",D279&lt;&gt;"Contact attempt",D279&lt;&gt;"Interim coverage confirmed",D279&lt;&gt;"Coverage restored",D279&lt;&gt;"Coverage ended"),"Check event type","OK"))))))))</f>
        <v/>
      </c>
      <c r="I279" s="9">
        <f>""</f>
        <v/>
      </c>
    </row>
    <row r="280" ht="44" customHeight="1">
      <c r="A280" s="2" t="n"/>
      <c r="B280" s="2" t="n"/>
      <c r="C280" s="3" t="n"/>
      <c r="D280" s="2" t="n"/>
      <c r="E280" s="2" t="n"/>
      <c r="F280" s="2" t="n"/>
      <c r="G280" s="2" t="n"/>
      <c r="H280" s="6">
        <f>IF(COUNTA(A280:G280)=0,"",IF(AND(A280&lt;&gt;"",COUNTIF($A$2:$A$301,A280)&gt;1),"Duplicate Event ID",IF(AND(B280&lt;&gt;"",COUNTIF($I$2:$I$101,B280)=0),"Missing Gap ID",IF(AND(B280&lt;&gt;"",COUNTIF($I$2:$I$101,B280)&gt;1),"Ambiguous Gap ID",IF(OR(A280="",B280="",C280="",D280="",E280="",F280="",G280="",Controls!$B$2=""),"Incomplete",IF(OR(NOT(ISNUMBER(C280)),NOT(ISNUMBER(Controls!$B$2))),"Check timestamp",IF(OR(C280&lt;=0,C280&gt;=2958466,C280&gt;Controls!$B$2),"Check timestamp",IF(AND(D280&lt;&gt;"Missed arrival noted",D280&lt;&gt;"Contact attempt",D280&lt;&gt;"Interim coverage confirmed",D280&lt;&gt;"Coverage restored",D280&lt;&gt;"Coverage ended"),"Check event type","OK"))))))))</f>
        <v/>
      </c>
      <c r="I280" s="6">
        <f>""</f>
        <v/>
      </c>
    </row>
    <row r="281" ht="44" customHeight="1">
      <c r="A281" s="2" t="n"/>
      <c r="B281" s="2" t="n"/>
      <c r="C281" s="3" t="n"/>
      <c r="D281" s="2" t="n"/>
      <c r="E281" s="2" t="n"/>
      <c r="F281" s="2" t="n"/>
      <c r="G281" s="2" t="n"/>
      <c r="H281" s="9">
        <f>IF(COUNTA(A281:G281)=0,"",IF(AND(A281&lt;&gt;"",COUNTIF($A$2:$A$301,A281)&gt;1),"Duplicate Event ID",IF(AND(B281&lt;&gt;"",COUNTIF($I$2:$I$101,B281)=0),"Missing Gap ID",IF(AND(B281&lt;&gt;"",COUNTIF($I$2:$I$101,B281)&gt;1),"Ambiguous Gap ID",IF(OR(A281="",B281="",C281="",D281="",E281="",F281="",G281="",Controls!$B$2=""),"Incomplete",IF(OR(NOT(ISNUMBER(C281)),NOT(ISNUMBER(Controls!$B$2))),"Check timestamp",IF(OR(C281&lt;=0,C281&gt;=2958466,C281&gt;Controls!$B$2),"Check timestamp",IF(AND(D281&lt;&gt;"Missed arrival noted",D281&lt;&gt;"Contact attempt",D281&lt;&gt;"Interim coverage confirmed",D281&lt;&gt;"Coverage restored",D281&lt;&gt;"Coverage ended"),"Check event type","OK"))))))))</f>
        <v/>
      </c>
      <c r="I281" s="9">
        <f>""</f>
        <v/>
      </c>
    </row>
    <row r="282" ht="44" customHeight="1">
      <c r="A282" s="2" t="n"/>
      <c r="B282" s="2" t="n"/>
      <c r="C282" s="3" t="n"/>
      <c r="D282" s="2" t="n"/>
      <c r="E282" s="2" t="n"/>
      <c r="F282" s="2" t="n"/>
      <c r="G282" s="2" t="n"/>
      <c r="H282" s="6">
        <f>IF(COUNTA(A282:G282)=0,"",IF(AND(A282&lt;&gt;"",COUNTIF($A$2:$A$301,A282)&gt;1),"Duplicate Event ID",IF(AND(B282&lt;&gt;"",COUNTIF($I$2:$I$101,B282)=0),"Missing Gap ID",IF(AND(B282&lt;&gt;"",COUNTIF($I$2:$I$101,B282)&gt;1),"Ambiguous Gap ID",IF(OR(A282="",B282="",C282="",D282="",E282="",F282="",G282="",Controls!$B$2=""),"Incomplete",IF(OR(NOT(ISNUMBER(C282)),NOT(ISNUMBER(Controls!$B$2))),"Check timestamp",IF(OR(C282&lt;=0,C282&gt;=2958466,C282&gt;Controls!$B$2),"Check timestamp",IF(AND(D282&lt;&gt;"Missed arrival noted",D282&lt;&gt;"Contact attempt",D282&lt;&gt;"Interim coverage confirmed",D282&lt;&gt;"Coverage restored",D282&lt;&gt;"Coverage ended"),"Check event type","OK"))))))))</f>
        <v/>
      </c>
      <c r="I282" s="6">
        <f>""</f>
        <v/>
      </c>
    </row>
    <row r="283" ht="44" customHeight="1">
      <c r="A283" s="2" t="n"/>
      <c r="B283" s="2" t="n"/>
      <c r="C283" s="3" t="n"/>
      <c r="D283" s="2" t="n"/>
      <c r="E283" s="2" t="n"/>
      <c r="F283" s="2" t="n"/>
      <c r="G283" s="2" t="n"/>
      <c r="H283" s="9">
        <f>IF(COUNTA(A283:G283)=0,"",IF(AND(A283&lt;&gt;"",COUNTIF($A$2:$A$301,A283)&gt;1),"Duplicate Event ID",IF(AND(B283&lt;&gt;"",COUNTIF($I$2:$I$101,B283)=0),"Missing Gap ID",IF(AND(B283&lt;&gt;"",COUNTIF($I$2:$I$101,B283)&gt;1),"Ambiguous Gap ID",IF(OR(A283="",B283="",C283="",D283="",E283="",F283="",G283="",Controls!$B$2=""),"Incomplete",IF(OR(NOT(ISNUMBER(C283)),NOT(ISNUMBER(Controls!$B$2))),"Check timestamp",IF(OR(C283&lt;=0,C283&gt;=2958466,C283&gt;Controls!$B$2),"Check timestamp",IF(AND(D283&lt;&gt;"Missed arrival noted",D283&lt;&gt;"Contact attempt",D283&lt;&gt;"Interim coverage confirmed",D283&lt;&gt;"Coverage restored",D283&lt;&gt;"Coverage ended"),"Check event type","OK"))))))))</f>
        <v/>
      </c>
      <c r="I283" s="9">
        <f>""</f>
        <v/>
      </c>
    </row>
    <row r="284" ht="44" customHeight="1">
      <c r="A284" s="2" t="n"/>
      <c r="B284" s="2" t="n"/>
      <c r="C284" s="3" t="n"/>
      <c r="D284" s="2" t="n"/>
      <c r="E284" s="2" t="n"/>
      <c r="F284" s="2" t="n"/>
      <c r="G284" s="2" t="n"/>
      <c r="H284" s="6">
        <f>IF(COUNTA(A284:G284)=0,"",IF(AND(A284&lt;&gt;"",COUNTIF($A$2:$A$301,A284)&gt;1),"Duplicate Event ID",IF(AND(B284&lt;&gt;"",COUNTIF($I$2:$I$101,B284)=0),"Missing Gap ID",IF(AND(B284&lt;&gt;"",COUNTIF($I$2:$I$101,B284)&gt;1),"Ambiguous Gap ID",IF(OR(A284="",B284="",C284="",D284="",E284="",F284="",G284="",Controls!$B$2=""),"Incomplete",IF(OR(NOT(ISNUMBER(C284)),NOT(ISNUMBER(Controls!$B$2))),"Check timestamp",IF(OR(C284&lt;=0,C284&gt;=2958466,C284&gt;Controls!$B$2),"Check timestamp",IF(AND(D284&lt;&gt;"Missed arrival noted",D284&lt;&gt;"Contact attempt",D284&lt;&gt;"Interim coverage confirmed",D284&lt;&gt;"Coverage restored",D284&lt;&gt;"Coverage ended"),"Check event type","OK"))))))))</f>
        <v/>
      </c>
      <c r="I284" s="6">
        <f>""</f>
        <v/>
      </c>
    </row>
    <row r="285" ht="44" customHeight="1">
      <c r="A285" s="2" t="n"/>
      <c r="B285" s="2" t="n"/>
      <c r="C285" s="3" t="n"/>
      <c r="D285" s="2" t="n"/>
      <c r="E285" s="2" t="n"/>
      <c r="F285" s="2" t="n"/>
      <c r="G285" s="2" t="n"/>
      <c r="H285" s="9">
        <f>IF(COUNTA(A285:G285)=0,"",IF(AND(A285&lt;&gt;"",COUNTIF($A$2:$A$301,A285)&gt;1),"Duplicate Event ID",IF(AND(B285&lt;&gt;"",COUNTIF($I$2:$I$101,B285)=0),"Missing Gap ID",IF(AND(B285&lt;&gt;"",COUNTIF($I$2:$I$101,B285)&gt;1),"Ambiguous Gap ID",IF(OR(A285="",B285="",C285="",D285="",E285="",F285="",G285="",Controls!$B$2=""),"Incomplete",IF(OR(NOT(ISNUMBER(C285)),NOT(ISNUMBER(Controls!$B$2))),"Check timestamp",IF(OR(C285&lt;=0,C285&gt;=2958466,C285&gt;Controls!$B$2),"Check timestamp",IF(AND(D285&lt;&gt;"Missed arrival noted",D285&lt;&gt;"Contact attempt",D285&lt;&gt;"Interim coverage confirmed",D285&lt;&gt;"Coverage restored",D285&lt;&gt;"Coverage ended"),"Check event type","OK"))))))))</f>
        <v/>
      </c>
      <c r="I285" s="9">
        <f>""</f>
        <v/>
      </c>
    </row>
    <row r="286" ht="44" customHeight="1">
      <c r="A286" s="2" t="n"/>
      <c r="B286" s="2" t="n"/>
      <c r="C286" s="3" t="n"/>
      <c r="D286" s="2" t="n"/>
      <c r="E286" s="2" t="n"/>
      <c r="F286" s="2" t="n"/>
      <c r="G286" s="2" t="n"/>
      <c r="H286" s="6">
        <f>IF(COUNTA(A286:G286)=0,"",IF(AND(A286&lt;&gt;"",COUNTIF($A$2:$A$301,A286)&gt;1),"Duplicate Event ID",IF(AND(B286&lt;&gt;"",COUNTIF($I$2:$I$101,B286)=0),"Missing Gap ID",IF(AND(B286&lt;&gt;"",COUNTIF($I$2:$I$101,B286)&gt;1),"Ambiguous Gap ID",IF(OR(A286="",B286="",C286="",D286="",E286="",F286="",G286="",Controls!$B$2=""),"Incomplete",IF(OR(NOT(ISNUMBER(C286)),NOT(ISNUMBER(Controls!$B$2))),"Check timestamp",IF(OR(C286&lt;=0,C286&gt;=2958466,C286&gt;Controls!$B$2),"Check timestamp",IF(AND(D286&lt;&gt;"Missed arrival noted",D286&lt;&gt;"Contact attempt",D286&lt;&gt;"Interim coverage confirmed",D286&lt;&gt;"Coverage restored",D286&lt;&gt;"Coverage ended"),"Check event type","OK"))))))))</f>
        <v/>
      </c>
      <c r="I286" s="6">
        <f>""</f>
        <v/>
      </c>
    </row>
    <row r="287" ht="44" customHeight="1">
      <c r="A287" s="2" t="n"/>
      <c r="B287" s="2" t="n"/>
      <c r="C287" s="3" t="n"/>
      <c r="D287" s="2" t="n"/>
      <c r="E287" s="2" t="n"/>
      <c r="F287" s="2" t="n"/>
      <c r="G287" s="2" t="n"/>
      <c r="H287" s="9">
        <f>IF(COUNTA(A287:G287)=0,"",IF(AND(A287&lt;&gt;"",COUNTIF($A$2:$A$301,A287)&gt;1),"Duplicate Event ID",IF(AND(B287&lt;&gt;"",COUNTIF($I$2:$I$101,B287)=0),"Missing Gap ID",IF(AND(B287&lt;&gt;"",COUNTIF($I$2:$I$101,B287)&gt;1),"Ambiguous Gap ID",IF(OR(A287="",B287="",C287="",D287="",E287="",F287="",G287="",Controls!$B$2=""),"Incomplete",IF(OR(NOT(ISNUMBER(C287)),NOT(ISNUMBER(Controls!$B$2))),"Check timestamp",IF(OR(C287&lt;=0,C287&gt;=2958466,C287&gt;Controls!$B$2),"Check timestamp",IF(AND(D287&lt;&gt;"Missed arrival noted",D287&lt;&gt;"Contact attempt",D287&lt;&gt;"Interim coverage confirmed",D287&lt;&gt;"Coverage restored",D287&lt;&gt;"Coverage ended"),"Check event type","OK"))))))))</f>
        <v/>
      </c>
      <c r="I287" s="9">
        <f>""</f>
        <v/>
      </c>
    </row>
    <row r="288" ht="44" customHeight="1">
      <c r="A288" s="2" t="n"/>
      <c r="B288" s="2" t="n"/>
      <c r="C288" s="3" t="n"/>
      <c r="D288" s="2" t="n"/>
      <c r="E288" s="2" t="n"/>
      <c r="F288" s="2" t="n"/>
      <c r="G288" s="2" t="n"/>
      <c r="H288" s="6">
        <f>IF(COUNTA(A288:G288)=0,"",IF(AND(A288&lt;&gt;"",COUNTIF($A$2:$A$301,A288)&gt;1),"Duplicate Event ID",IF(AND(B288&lt;&gt;"",COUNTIF($I$2:$I$101,B288)=0),"Missing Gap ID",IF(AND(B288&lt;&gt;"",COUNTIF($I$2:$I$101,B288)&gt;1),"Ambiguous Gap ID",IF(OR(A288="",B288="",C288="",D288="",E288="",F288="",G288="",Controls!$B$2=""),"Incomplete",IF(OR(NOT(ISNUMBER(C288)),NOT(ISNUMBER(Controls!$B$2))),"Check timestamp",IF(OR(C288&lt;=0,C288&gt;=2958466,C288&gt;Controls!$B$2),"Check timestamp",IF(AND(D288&lt;&gt;"Missed arrival noted",D288&lt;&gt;"Contact attempt",D288&lt;&gt;"Interim coverage confirmed",D288&lt;&gt;"Coverage restored",D288&lt;&gt;"Coverage ended"),"Check event type","OK"))))))))</f>
        <v/>
      </c>
      <c r="I288" s="6">
        <f>""</f>
        <v/>
      </c>
    </row>
    <row r="289" ht="44" customHeight="1">
      <c r="A289" s="2" t="n"/>
      <c r="B289" s="2" t="n"/>
      <c r="C289" s="3" t="n"/>
      <c r="D289" s="2" t="n"/>
      <c r="E289" s="2" t="n"/>
      <c r="F289" s="2" t="n"/>
      <c r="G289" s="2" t="n"/>
      <c r="H289" s="9">
        <f>IF(COUNTA(A289:G289)=0,"",IF(AND(A289&lt;&gt;"",COUNTIF($A$2:$A$301,A289)&gt;1),"Duplicate Event ID",IF(AND(B289&lt;&gt;"",COUNTIF($I$2:$I$101,B289)=0),"Missing Gap ID",IF(AND(B289&lt;&gt;"",COUNTIF($I$2:$I$101,B289)&gt;1),"Ambiguous Gap ID",IF(OR(A289="",B289="",C289="",D289="",E289="",F289="",G289="",Controls!$B$2=""),"Incomplete",IF(OR(NOT(ISNUMBER(C289)),NOT(ISNUMBER(Controls!$B$2))),"Check timestamp",IF(OR(C289&lt;=0,C289&gt;=2958466,C289&gt;Controls!$B$2),"Check timestamp",IF(AND(D289&lt;&gt;"Missed arrival noted",D289&lt;&gt;"Contact attempt",D289&lt;&gt;"Interim coverage confirmed",D289&lt;&gt;"Coverage restored",D289&lt;&gt;"Coverage ended"),"Check event type","OK"))))))))</f>
        <v/>
      </c>
      <c r="I289" s="9">
        <f>""</f>
        <v/>
      </c>
    </row>
    <row r="290" ht="44" customHeight="1">
      <c r="A290" s="2" t="n"/>
      <c r="B290" s="2" t="n"/>
      <c r="C290" s="3" t="n"/>
      <c r="D290" s="2" t="n"/>
      <c r="E290" s="2" t="n"/>
      <c r="F290" s="2" t="n"/>
      <c r="G290" s="2" t="n"/>
      <c r="H290" s="6">
        <f>IF(COUNTA(A290:G290)=0,"",IF(AND(A290&lt;&gt;"",COUNTIF($A$2:$A$301,A290)&gt;1),"Duplicate Event ID",IF(AND(B290&lt;&gt;"",COUNTIF($I$2:$I$101,B290)=0),"Missing Gap ID",IF(AND(B290&lt;&gt;"",COUNTIF($I$2:$I$101,B290)&gt;1),"Ambiguous Gap ID",IF(OR(A290="",B290="",C290="",D290="",E290="",F290="",G290="",Controls!$B$2=""),"Incomplete",IF(OR(NOT(ISNUMBER(C290)),NOT(ISNUMBER(Controls!$B$2))),"Check timestamp",IF(OR(C290&lt;=0,C290&gt;=2958466,C290&gt;Controls!$B$2),"Check timestamp",IF(AND(D290&lt;&gt;"Missed arrival noted",D290&lt;&gt;"Contact attempt",D290&lt;&gt;"Interim coverage confirmed",D290&lt;&gt;"Coverage restored",D290&lt;&gt;"Coverage ended"),"Check event type","OK"))))))))</f>
        <v/>
      </c>
      <c r="I290" s="6">
        <f>""</f>
        <v/>
      </c>
    </row>
    <row r="291" ht="44" customHeight="1">
      <c r="A291" s="2" t="n"/>
      <c r="B291" s="2" t="n"/>
      <c r="C291" s="3" t="n"/>
      <c r="D291" s="2" t="n"/>
      <c r="E291" s="2" t="n"/>
      <c r="F291" s="2" t="n"/>
      <c r="G291" s="2" t="n"/>
      <c r="H291" s="9">
        <f>IF(COUNTA(A291:G291)=0,"",IF(AND(A291&lt;&gt;"",COUNTIF($A$2:$A$301,A291)&gt;1),"Duplicate Event ID",IF(AND(B291&lt;&gt;"",COUNTIF($I$2:$I$101,B291)=0),"Missing Gap ID",IF(AND(B291&lt;&gt;"",COUNTIF($I$2:$I$101,B291)&gt;1),"Ambiguous Gap ID",IF(OR(A291="",B291="",C291="",D291="",E291="",F291="",G291="",Controls!$B$2=""),"Incomplete",IF(OR(NOT(ISNUMBER(C291)),NOT(ISNUMBER(Controls!$B$2))),"Check timestamp",IF(OR(C291&lt;=0,C291&gt;=2958466,C291&gt;Controls!$B$2),"Check timestamp",IF(AND(D291&lt;&gt;"Missed arrival noted",D291&lt;&gt;"Contact attempt",D291&lt;&gt;"Interim coverage confirmed",D291&lt;&gt;"Coverage restored",D291&lt;&gt;"Coverage ended"),"Check event type","OK"))))))))</f>
        <v/>
      </c>
      <c r="I291" s="9">
        <f>""</f>
        <v/>
      </c>
    </row>
    <row r="292" ht="44" customHeight="1">
      <c r="A292" s="2" t="n"/>
      <c r="B292" s="2" t="n"/>
      <c r="C292" s="3" t="n"/>
      <c r="D292" s="2" t="n"/>
      <c r="E292" s="2" t="n"/>
      <c r="F292" s="2" t="n"/>
      <c r="G292" s="2" t="n"/>
      <c r="H292" s="6">
        <f>IF(COUNTA(A292:G292)=0,"",IF(AND(A292&lt;&gt;"",COUNTIF($A$2:$A$301,A292)&gt;1),"Duplicate Event ID",IF(AND(B292&lt;&gt;"",COUNTIF($I$2:$I$101,B292)=0),"Missing Gap ID",IF(AND(B292&lt;&gt;"",COUNTIF($I$2:$I$101,B292)&gt;1),"Ambiguous Gap ID",IF(OR(A292="",B292="",C292="",D292="",E292="",F292="",G292="",Controls!$B$2=""),"Incomplete",IF(OR(NOT(ISNUMBER(C292)),NOT(ISNUMBER(Controls!$B$2))),"Check timestamp",IF(OR(C292&lt;=0,C292&gt;=2958466,C292&gt;Controls!$B$2),"Check timestamp",IF(AND(D292&lt;&gt;"Missed arrival noted",D292&lt;&gt;"Contact attempt",D292&lt;&gt;"Interim coverage confirmed",D292&lt;&gt;"Coverage restored",D292&lt;&gt;"Coverage ended"),"Check event type","OK"))))))))</f>
        <v/>
      </c>
      <c r="I292" s="6">
        <f>""</f>
        <v/>
      </c>
    </row>
    <row r="293" ht="44" customHeight="1">
      <c r="A293" s="2" t="n"/>
      <c r="B293" s="2" t="n"/>
      <c r="C293" s="3" t="n"/>
      <c r="D293" s="2" t="n"/>
      <c r="E293" s="2" t="n"/>
      <c r="F293" s="2" t="n"/>
      <c r="G293" s="2" t="n"/>
      <c r="H293" s="9">
        <f>IF(COUNTA(A293:G293)=0,"",IF(AND(A293&lt;&gt;"",COUNTIF($A$2:$A$301,A293)&gt;1),"Duplicate Event ID",IF(AND(B293&lt;&gt;"",COUNTIF($I$2:$I$101,B293)=0),"Missing Gap ID",IF(AND(B293&lt;&gt;"",COUNTIF($I$2:$I$101,B293)&gt;1),"Ambiguous Gap ID",IF(OR(A293="",B293="",C293="",D293="",E293="",F293="",G293="",Controls!$B$2=""),"Incomplete",IF(OR(NOT(ISNUMBER(C293)),NOT(ISNUMBER(Controls!$B$2))),"Check timestamp",IF(OR(C293&lt;=0,C293&gt;=2958466,C293&gt;Controls!$B$2),"Check timestamp",IF(AND(D293&lt;&gt;"Missed arrival noted",D293&lt;&gt;"Contact attempt",D293&lt;&gt;"Interim coverage confirmed",D293&lt;&gt;"Coverage restored",D293&lt;&gt;"Coverage ended"),"Check event type","OK"))))))))</f>
        <v/>
      </c>
      <c r="I293" s="9">
        <f>""</f>
        <v/>
      </c>
    </row>
    <row r="294" ht="44" customHeight="1">
      <c r="A294" s="2" t="n"/>
      <c r="B294" s="2" t="n"/>
      <c r="C294" s="3" t="n"/>
      <c r="D294" s="2" t="n"/>
      <c r="E294" s="2" t="n"/>
      <c r="F294" s="2" t="n"/>
      <c r="G294" s="2" t="n"/>
      <c r="H294" s="6">
        <f>IF(COUNTA(A294:G294)=0,"",IF(AND(A294&lt;&gt;"",COUNTIF($A$2:$A$301,A294)&gt;1),"Duplicate Event ID",IF(AND(B294&lt;&gt;"",COUNTIF($I$2:$I$101,B294)=0),"Missing Gap ID",IF(AND(B294&lt;&gt;"",COUNTIF($I$2:$I$101,B294)&gt;1),"Ambiguous Gap ID",IF(OR(A294="",B294="",C294="",D294="",E294="",F294="",G294="",Controls!$B$2=""),"Incomplete",IF(OR(NOT(ISNUMBER(C294)),NOT(ISNUMBER(Controls!$B$2))),"Check timestamp",IF(OR(C294&lt;=0,C294&gt;=2958466,C294&gt;Controls!$B$2),"Check timestamp",IF(AND(D294&lt;&gt;"Missed arrival noted",D294&lt;&gt;"Contact attempt",D294&lt;&gt;"Interim coverage confirmed",D294&lt;&gt;"Coverage restored",D294&lt;&gt;"Coverage ended"),"Check event type","OK"))))))))</f>
        <v/>
      </c>
      <c r="I294" s="6">
        <f>""</f>
        <v/>
      </c>
    </row>
    <row r="295" ht="44" customHeight="1">
      <c r="A295" s="2" t="n"/>
      <c r="B295" s="2" t="n"/>
      <c r="C295" s="3" t="n"/>
      <c r="D295" s="2" t="n"/>
      <c r="E295" s="2" t="n"/>
      <c r="F295" s="2" t="n"/>
      <c r="G295" s="2" t="n"/>
      <c r="H295" s="9">
        <f>IF(COUNTA(A295:G295)=0,"",IF(AND(A295&lt;&gt;"",COUNTIF($A$2:$A$301,A295)&gt;1),"Duplicate Event ID",IF(AND(B295&lt;&gt;"",COUNTIF($I$2:$I$101,B295)=0),"Missing Gap ID",IF(AND(B295&lt;&gt;"",COUNTIF($I$2:$I$101,B295)&gt;1),"Ambiguous Gap ID",IF(OR(A295="",B295="",C295="",D295="",E295="",F295="",G295="",Controls!$B$2=""),"Incomplete",IF(OR(NOT(ISNUMBER(C295)),NOT(ISNUMBER(Controls!$B$2))),"Check timestamp",IF(OR(C295&lt;=0,C295&gt;=2958466,C295&gt;Controls!$B$2),"Check timestamp",IF(AND(D295&lt;&gt;"Missed arrival noted",D295&lt;&gt;"Contact attempt",D295&lt;&gt;"Interim coverage confirmed",D295&lt;&gt;"Coverage restored",D295&lt;&gt;"Coverage ended"),"Check event type","OK"))))))))</f>
        <v/>
      </c>
      <c r="I295" s="9">
        <f>""</f>
        <v/>
      </c>
    </row>
    <row r="296" ht="44" customHeight="1">
      <c r="A296" s="2" t="n"/>
      <c r="B296" s="2" t="n"/>
      <c r="C296" s="3" t="n"/>
      <c r="D296" s="2" t="n"/>
      <c r="E296" s="2" t="n"/>
      <c r="F296" s="2" t="n"/>
      <c r="G296" s="2" t="n"/>
      <c r="H296" s="6">
        <f>IF(COUNTA(A296:G296)=0,"",IF(AND(A296&lt;&gt;"",COUNTIF($A$2:$A$301,A296)&gt;1),"Duplicate Event ID",IF(AND(B296&lt;&gt;"",COUNTIF($I$2:$I$101,B296)=0),"Missing Gap ID",IF(AND(B296&lt;&gt;"",COUNTIF($I$2:$I$101,B296)&gt;1),"Ambiguous Gap ID",IF(OR(A296="",B296="",C296="",D296="",E296="",F296="",G296="",Controls!$B$2=""),"Incomplete",IF(OR(NOT(ISNUMBER(C296)),NOT(ISNUMBER(Controls!$B$2))),"Check timestamp",IF(OR(C296&lt;=0,C296&gt;=2958466,C296&gt;Controls!$B$2),"Check timestamp",IF(AND(D296&lt;&gt;"Missed arrival noted",D296&lt;&gt;"Contact attempt",D296&lt;&gt;"Interim coverage confirmed",D296&lt;&gt;"Coverage restored",D296&lt;&gt;"Coverage ended"),"Check event type","OK"))))))))</f>
        <v/>
      </c>
      <c r="I296" s="6">
        <f>""</f>
        <v/>
      </c>
    </row>
    <row r="297" ht="44" customHeight="1">
      <c r="A297" s="2" t="n"/>
      <c r="B297" s="2" t="n"/>
      <c r="C297" s="3" t="n"/>
      <c r="D297" s="2" t="n"/>
      <c r="E297" s="2" t="n"/>
      <c r="F297" s="2" t="n"/>
      <c r="G297" s="2" t="n"/>
      <c r="H297" s="9">
        <f>IF(COUNTA(A297:G297)=0,"",IF(AND(A297&lt;&gt;"",COUNTIF($A$2:$A$301,A297)&gt;1),"Duplicate Event ID",IF(AND(B297&lt;&gt;"",COUNTIF($I$2:$I$101,B297)=0),"Missing Gap ID",IF(AND(B297&lt;&gt;"",COUNTIF($I$2:$I$101,B297)&gt;1),"Ambiguous Gap ID",IF(OR(A297="",B297="",C297="",D297="",E297="",F297="",G297="",Controls!$B$2=""),"Incomplete",IF(OR(NOT(ISNUMBER(C297)),NOT(ISNUMBER(Controls!$B$2))),"Check timestamp",IF(OR(C297&lt;=0,C297&gt;=2958466,C297&gt;Controls!$B$2),"Check timestamp",IF(AND(D297&lt;&gt;"Missed arrival noted",D297&lt;&gt;"Contact attempt",D297&lt;&gt;"Interim coverage confirmed",D297&lt;&gt;"Coverage restored",D297&lt;&gt;"Coverage ended"),"Check event type","OK"))))))))</f>
        <v/>
      </c>
      <c r="I297" s="9">
        <f>""</f>
        <v/>
      </c>
    </row>
    <row r="298" ht="44" customHeight="1">
      <c r="A298" s="2" t="n"/>
      <c r="B298" s="2" t="n"/>
      <c r="C298" s="3" t="n"/>
      <c r="D298" s="2" t="n"/>
      <c r="E298" s="2" t="n"/>
      <c r="F298" s="2" t="n"/>
      <c r="G298" s="2" t="n"/>
      <c r="H298" s="6">
        <f>IF(COUNTA(A298:G298)=0,"",IF(AND(A298&lt;&gt;"",COUNTIF($A$2:$A$301,A298)&gt;1),"Duplicate Event ID",IF(AND(B298&lt;&gt;"",COUNTIF($I$2:$I$101,B298)=0),"Missing Gap ID",IF(AND(B298&lt;&gt;"",COUNTIF($I$2:$I$101,B298)&gt;1),"Ambiguous Gap ID",IF(OR(A298="",B298="",C298="",D298="",E298="",F298="",G298="",Controls!$B$2=""),"Incomplete",IF(OR(NOT(ISNUMBER(C298)),NOT(ISNUMBER(Controls!$B$2))),"Check timestamp",IF(OR(C298&lt;=0,C298&gt;=2958466,C298&gt;Controls!$B$2),"Check timestamp",IF(AND(D298&lt;&gt;"Missed arrival noted",D298&lt;&gt;"Contact attempt",D298&lt;&gt;"Interim coverage confirmed",D298&lt;&gt;"Coverage restored",D298&lt;&gt;"Coverage ended"),"Check event type","OK"))))))))</f>
        <v/>
      </c>
      <c r="I298" s="6">
        <f>""</f>
        <v/>
      </c>
    </row>
    <row r="299" ht="44" customHeight="1">
      <c r="A299" s="2" t="n"/>
      <c r="B299" s="2" t="n"/>
      <c r="C299" s="3" t="n"/>
      <c r="D299" s="2" t="n"/>
      <c r="E299" s="2" t="n"/>
      <c r="F299" s="2" t="n"/>
      <c r="G299" s="2" t="n"/>
      <c r="H299" s="9">
        <f>IF(COUNTA(A299:G299)=0,"",IF(AND(A299&lt;&gt;"",COUNTIF($A$2:$A$301,A299)&gt;1),"Duplicate Event ID",IF(AND(B299&lt;&gt;"",COUNTIF($I$2:$I$101,B299)=0),"Missing Gap ID",IF(AND(B299&lt;&gt;"",COUNTIF($I$2:$I$101,B299)&gt;1),"Ambiguous Gap ID",IF(OR(A299="",B299="",C299="",D299="",E299="",F299="",G299="",Controls!$B$2=""),"Incomplete",IF(OR(NOT(ISNUMBER(C299)),NOT(ISNUMBER(Controls!$B$2))),"Check timestamp",IF(OR(C299&lt;=0,C299&gt;=2958466,C299&gt;Controls!$B$2),"Check timestamp",IF(AND(D299&lt;&gt;"Missed arrival noted",D299&lt;&gt;"Contact attempt",D299&lt;&gt;"Interim coverage confirmed",D299&lt;&gt;"Coverage restored",D299&lt;&gt;"Coverage ended"),"Check event type","OK"))))))))</f>
        <v/>
      </c>
      <c r="I299" s="9">
        <f>""</f>
        <v/>
      </c>
    </row>
    <row r="300" ht="44" customHeight="1">
      <c r="A300" s="2" t="n"/>
      <c r="B300" s="2" t="n"/>
      <c r="C300" s="3" t="n"/>
      <c r="D300" s="2" t="n"/>
      <c r="E300" s="2" t="n"/>
      <c r="F300" s="2" t="n"/>
      <c r="G300" s="2" t="n"/>
      <c r="H300" s="6">
        <f>IF(COUNTA(A300:G300)=0,"",IF(AND(A300&lt;&gt;"",COUNTIF($A$2:$A$301,A300)&gt;1),"Duplicate Event ID",IF(AND(B300&lt;&gt;"",COUNTIF($I$2:$I$101,B300)=0),"Missing Gap ID",IF(AND(B300&lt;&gt;"",COUNTIF($I$2:$I$101,B300)&gt;1),"Ambiguous Gap ID",IF(OR(A300="",B300="",C300="",D300="",E300="",F300="",G300="",Controls!$B$2=""),"Incomplete",IF(OR(NOT(ISNUMBER(C300)),NOT(ISNUMBER(Controls!$B$2))),"Check timestamp",IF(OR(C300&lt;=0,C300&gt;=2958466,C300&gt;Controls!$B$2),"Check timestamp",IF(AND(D300&lt;&gt;"Missed arrival noted",D300&lt;&gt;"Contact attempt",D300&lt;&gt;"Interim coverage confirmed",D300&lt;&gt;"Coverage restored",D300&lt;&gt;"Coverage ended"),"Check event type","OK"))))))))</f>
        <v/>
      </c>
      <c r="I300" s="6">
        <f>""</f>
        <v/>
      </c>
    </row>
    <row r="301" ht="44" customHeight="1">
      <c r="A301" s="2" t="n"/>
      <c r="B301" s="2" t="n"/>
      <c r="C301" s="3" t="n"/>
      <c r="D301" s="2" t="n"/>
      <c r="E301" s="2" t="n"/>
      <c r="F301" s="2" t="n"/>
      <c r="G301" s="2" t="n"/>
      <c r="H301" s="9">
        <f>IF(COUNTA(A301:G301)=0,"",IF(AND(A301&lt;&gt;"",COUNTIF($A$2:$A$301,A301)&gt;1),"Duplicate Event ID",IF(AND(B301&lt;&gt;"",COUNTIF($I$2:$I$101,B301)=0),"Missing Gap ID",IF(AND(B301&lt;&gt;"",COUNTIF($I$2:$I$101,B301)&gt;1),"Ambiguous Gap ID",IF(OR(A301="",B301="",C301="",D301="",E301="",F301="",G301="",Controls!$B$2=""),"Incomplete",IF(OR(NOT(ISNUMBER(C301)),NOT(ISNUMBER(Controls!$B$2))),"Check timestamp",IF(OR(C301&lt;=0,C301&gt;=2958466,C301&gt;Controls!$B$2),"Check timestamp",IF(AND(D301&lt;&gt;"Missed arrival noted",D301&lt;&gt;"Contact attempt",D301&lt;&gt;"Interim coverage confirmed",D301&lt;&gt;"Coverage restored",D301&lt;&gt;"Coverage ended"),"Check event type","OK"))))))))</f>
        <v/>
      </c>
      <c r="I301" s="9">
        <f>""</f>
        <v/>
      </c>
    </row>
  </sheetData>
  <autoFilter ref="A1:H301"/>
  <conditionalFormatting sqref="A2:H301">
    <cfRule type="expression" priority="1" dxfId="0" stopIfTrue="1">
      <formula>AND($H2&lt;&gt;"",$H2&lt;&gt;"OK",$H2&lt;&gt;"Incomplete")</formula>
    </cfRule>
    <cfRule type="expression" priority="2" dxfId="1" stopIfTrue="1">
      <formula>$H2="Incomplete"</formula>
    </cfRule>
  </conditionalFormatting>
  <dataValidations count="4">
    <dataValidation sqref="A2:A301" showDropDown="0" showInputMessage="1" showErrorMessage="1" allowBlank="0" errorTitle="Unique Event ID" error="Enter a unique Event ID. Preserve earlier chronology rows." promptTitle="Unique Event ID" prompt="Enter a unique Event ID. Preserve earlier chronology rows." type="custom" errorStyle="stop">
      <formula1>=OR(A2="",COUNTIF($A$2:$A$301,A2)=1)</formula1>
    </dataValidation>
    <dataValidation sqref="B2:B301" showDropDown="0" showInputMessage="1" showErrorMessage="1" allowBlank="0" errorTitle="Existing Gap ID" error="Select an existing Gap ID. Pasted orphan IDs are also flagged." promptTitle="Existing Gap ID" prompt="Select an existing Gap ID. Pasted orphan IDs are also flagged." type="list" errorStyle="stop">
      <formula1>=$I$2:$I$101</formula1>
    </dataValidation>
    <dataValidation sqref="C2:C301" showDropDown="0" showInputMessage="1" showErrorMessage="1" allowBlank="0" errorTitle="Actual event timestamp" error="Enter a full actual date and time; future times are flagged." promptTitle="Actual event timestamp" prompt="Enter a full actual date and time; future times are flagged." type="custom" errorStyle="stop">
      <formula1>=OR(C2="",AND(ISNUMBER(C2),C2&gt;0,C2&lt;2958466))</formula1>
    </dataValidation>
    <dataValidation sqref="D2:D301" showDropDown="0" showInputMessage="1" showErrorMessage="1" allowBlank="0" errorTitle="Event type" error="Choose the event that actually occurred." promptTitle="Event type" prompt="Choose the event that actually occurred." type="list" errorStyle="stop">
      <formula1>"Missed arrival noted,Contact attempt,Interim coverage confirmed,Coverage restored,Coverage ended"</formula1>
    </dataValidation>
  </dataValidations>
  <printOptions horizontalCentered="0"/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3" customWidth="1" min="1" max="1"/>
    <col width="43" customWidth="1" min="2" max="2"/>
    <col width="100" customWidth="1" min="3" max="3"/>
  </cols>
  <sheetData>
    <row r="1" ht="32" customHeight="1">
      <c r="A1" s="1" t="inlineStr">
        <is>
          <t>Reporting controls and review</t>
        </is>
      </c>
      <c r="B1" s="1" t="inlineStr">
        <is>
          <t>Value</t>
        </is>
      </c>
      <c r="C1" s="1" t="inlineStr">
        <is>
          <t>Meaning / instructions</t>
        </is>
      </c>
    </row>
    <row r="2" ht="48" customHeight="1">
      <c r="A2" s="6" t="inlineStr">
        <is>
          <t>As-of timestamp</t>
        </is>
      </c>
      <c r="B2" s="3" t="n">
        <v>46295.29166666666</v>
      </c>
      <c r="C2" s="6" t="inlineStr">
        <is>
          <t>Editable fixed reporting timestamp, not a live clock. Full dates and times use MM/DD/YYYY hh:mm.</t>
        </is>
      </c>
    </row>
    <row r="3" ht="48" customHeight="1">
      <c r="A3" s="9" t="inlineStr">
        <is>
          <t>Shared local time zone</t>
        </is>
      </c>
      <c r="B3" s="2" t="inlineStr">
        <is>
          <t>America/New_York (Eastern Time)</t>
        </is>
      </c>
      <c r="C3" s="9" t="inlineStr">
        <is>
          <t>Editable fictional-example assumption. Every timestamp uses this same local time zone; no automatic time-zone conversion.</t>
        </is>
      </c>
    </row>
    <row r="4" ht="48" customHeight="1">
      <c r="A4" s="6" t="inlineStr">
        <is>
          <t>Example date D</t>
        </is>
      </c>
      <c r="B4" s="14" t="n">
        <v>46294</v>
      </c>
      <c r="C4" s="6" t="inlineStr">
        <is>
          <t>Runtime current date stored as a value. Every populated example in both logs is fictional.</t>
        </is>
      </c>
    </row>
    <row r="5" ht="26" customHeight="1">
      <c r="A5" s="11" t="inlineStr">
        <is>
          <t>Summary indicators</t>
        </is>
      </c>
      <c r="B5" s="11" t="n"/>
      <c r="C5" s="11" t="n"/>
    </row>
    <row r="6" ht="48" customHeight="1">
      <c r="A6" s="6" t="inlineStr">
        <is>
          <t>Recorded gaps</t>
        </is>
      </c>
      <c r="B6" s="12">
        <f>COUNTA('Response Log'!A2:A101)</f>
        <v/>
      </c>
      <c r="C6" s="6" t="inlineStr">
        <is>
          <t>Number of Gap IDs recorded within the 100-record capacity.</t>
        </is>
      </c>
    </row>
    <row r="7" ht="48" customHeight="1">
      <c r="A7" s="9" t="inlineStr">
        <is>
          <t>Usable uncovered minutes</t>
        </is>
      </c>
      <c r="B7" s="8">
        <f>SUMIF('Response Log'!O2:O101,"OK",'Response Log'!M2:M101)</f>
        <v/>
      </c>
      <c r="C7" s="9" t="inlineStr">
        <is>
          <t>Only input-valid, nonoverlapping logged intervals contribute minutes. Planned end caps each interval.</t>
        </is>
      </c>
    </row>
    <row r="8" ht="48" customHeight="1">
      <c r="A8" s="6" t="inlineStr">
        <is>
          <t>Records needing review</t>
        </is>
      </c>
      <c r="B8" s="12">
        <f>B6-COUNTIF('Response Log'!O2:O101,"OK")</f>
        <v/>
      </c>
      <c r="C8" s="6" t="inlineStr">
        <is>
          <t>Recorded gaps excluded from usable minutes. Resolve invalid inputs, missing information and overlaps.</t>
        </is>
      </c>
    </row>
    <row r="9" ht="48" customHeight="1">
      <c r="A9" s="9" t="inlineStr">
        <is>
          <t>Minutes completeness</t>
        </is>
      </c>
      <c r="B9" s="9">
        <f>IF(B8&gt;0,"Partial—resolve excluded records","Complete for recorded gaps")</f>
        <v/>
      </c>
      <c r="C9" s="9" t="inlineStr">
        <is>
          <t>Completeness applies to logged records only, not all required staffing or all possible missed arrivals.</t>
        </is>
      </c>
    </row>
    <row r="10" ht="48" customHeight="1">
      <c r="A10" s="6" t="inlineStr">
        <is>
          <t>Missing resume confirmation</t>
        </is>
      </c>
      <c r="B10" s="12">
        <f>COUNTIFS('Response Log'!A2:A101,"&lt;&gt;",'Response Log'!H2:H101,"")</f>
        <v/>
      </c>
      <c r="C10" s="6" t="inlineStr">
        <is>
          <t>A missing confirmation is not proof the post remains uncovered after the planned end.</t>
        </is>
      </c>
    </row>
    <row r="11" ht="48" customHeight="1">
      <c r="A11" s="9" t="inlineStr">
        <is>
          <t>Events needing review</t>
        </is>
      </c>
      <c r="B11" s="13">
        <f>COUNTIF('Response Events'!H2:H301,"?*")-COUNTIF('Response Events'!H2:H301,"OK")</f>
        <v/>
      </c>
      <c r="C11" s="9" t="inlineStr">
        <is>
          <t>Check the visible Event check column for duplicates, missing or ambiguous Gap IDs, timestamps and incomplete entries.</t>
        </is>
      </c>
    </row>
    <row r="12" ht="48" customHeight="1">
      <c r="A12" s="6" t="inlineStr">
        <is>
          <t>Input rows missing a Gap ID</t>
        </is>
      </c>
      <c r="B12" s="12">
        <f>COUNTIFS('Response Log'!A2:A101,"",'Response Log'!N2:N101,"Incomplete")</f>
        <v/>
      </c>
      <c r="C12" s="6" t="inlineStr">
        <is>
          <t>These partial rows have no recorded Gap ID and are not included in Recorded gaps. They contribute no minutes.</t>
        </is>
      </c>
    </row>
    <row r="13" ht="26" customHeight="1">
      <c r="A13" s="11" t="inlineStr">
        <is>
          <t>Operating instructions</t>
        </is>
      </c>
      <c r="B13" s="11" t="n"/>
      <c r="C13" s="11" t="n"/>
    </row>
    <row r="14" ht="48" customHeight="1">
      <c r="A14" s="6" t="inlineStr">
        <is>
          <t>Record definition</t>
        </is>
      </c>
      <c r="B14" s="6" t="inlineStr">
        <is>
          <t>One confirmed interval</t>
        </is>
      </c>
      <c r="C14" s="6" t="inlineStr">
        <is>
          <t>One record describes one continuous confirmed uncovered interval at one required post slot. If interim coverage ends, add another Gap ID under the same Case ID.</t>
        </is>
      </c>
    </row>
    <row r="15" ht="48" customHeight="1">
      <c r="A15" s="9" t="inlineStr">
        <is>
          <t>Staffing assumption</t>
        </is>
      </c>
      <c r="B15" s="9" t="inlineStr">
        <is>
          <t>User-confirmed post slots</t>
        </is>
      </c>
      <c r="C15" s="9" t="inlineStr">
        <is>
          <t>Staffing requirements are editable operational assumptions. Use separate post-slot aliases when multiple guards are required at one post.</t>
        </is>
      </c>
    </row>
    <row r="16" ht="48" customHeight="1">
      <c r="A16" s="6" t="inlineStr">
        <is>
          <t>Planned versus actual</t>
        </is>
      </c>
      <c r="B16" s="6" t="inlineStr">
        <is>
          <t>Keep separate</t>
        </is>
      </c>
      <c r="C16" s="6" t="inlineStr">
        <is>
          <t>Planned assignments and contact attempts do not establish attendance or coverage. Enter resumption only after actual coverage is manually confirmed; never enter future coverage as actual.</t>
        </is>
      </c>
    </row>
    <row r="17" ht="48" customHeight="1">
      <c r="A17" s="9" t="inlineStr">
        <is>
          <t>Coverage source</t>
        </is>
      </c>
      <c r="B17" s="9" t="inlineStr">
        <is>
          <t>Actual coverage only</t>
        </is>
      </c>
      <c r="C17" s="9" t="inlineStr">
        <is>
          <t>Use Interim guard, Scheduled guard or Replacement guard. Keep planned replacement arrangements in event notes until arrival is confirmed.</t>
        </is>
      </c>
    </row>
    <row r="18" ht="48" customHeight="1">
      <c r="A18" s="6" t="inlineStr">
        <is>
          <t>Chronology</t>
        </is>
      </c>
      <c r="B18" s="6" t="inlineStr">
        <is>
          <t>Append events manually</t>
        </is>
      </c>
      <c r="C18" s="6" t="inlineStr">
        <is>
          <t>Append each event as a new row. Filter Response Events by Gap ID and sort by Actual event timestamp. Events do not automatically update coverage in Response Log.</t>
        </is>
      </c>
    </row>
    <row r="19" ht="48" customHeight="1">
      <c r="A19" s="9" t="inlineStr">
        <is>
          <t>Review sequence</t>
        </is>
      </c>
      <c r="B19" s="9" t="inlineStr">
        <is>
          <t>Filter and resolve</t>
        </is>
      </c>
      <c r="C19" s="9" t="inlineStr">
        <is>
          <t>Review Input check and Overlap check, then filter Actual coverage resumed for blanks. Review related events. Duplicate and orphan alerts also apply to pasted entries.</t>
        </is>
      </c>
    </row>
    <row r="20" ht="48" customHeight="1">
      <c r="A20" s="6" t="inlineStr">
        <is>
          <t>Status cues</t>
        </is>
      </c>
      <c r="B20" s="6" t="inlineStr">
        <is>
          <t>Text accompanies color</t>
        </is>
      </c>
      <c r="C20" s="6" t="inlineStr">
        <is>
          <t>Red: Check inputs, Review overlap or an event error. Amber: Incomplete or a blank actual resumption. Green: valid confirmed resumption. Blank resumption means confirmation is missing, not verified ongoing absence.</t>
        </is>
      </c>
    </row>
    <row r="21" ht="48" customHeight="1">
      <c r="A21" s="9" t="inlineStr">
        <is>
          <t>Interval interpretation</t>
        </is>
      </c>
      <c r="B21" s="9" t="inlineStr">
        <is>
          <t>Logged gaps only</t>
        </is>
      </c>
      <c r="C21" s="9" t="inlineStr">
        <is>
          <t>Overlap checks compare positive-duration logged gaps at the same post slot. Adjacent intervals do not overlap. No roster-conflict or staffing-optimization claim is made.</t>
        </is>
      </c>
    </row>
    <row r="22" ht="48" customHeight="1">
      <c r="A22" s="6" t="inlineStr">
        <is>
          <t>Overnight and clock changes</t>
        </is>
      </c>
      <c r="B22" s="6" t="inlineStr">
        <is>
          <t>Full dates required</t>
        </is>
      </c>
      <c r="C22" s="6" t="inlineStr">
        <is>
          <t>For overnight work, enter the following date for the end. Intervals crossing daylight-saving clock changes require manual reconciliation before use.</t>
        </is>
      </c>
    </row>
    <row r="23" ht="48" customHeight="1">
      <c r="A23" s="9" t="inlineStr">
        <is>
          <t>Capacity and entry</t>
        </is>
      </c>
      <c r="B23" s="9" t="inlineStr">
        <is>
          <t>100 gaps / 300 events</t>
        </is>
      </c>
      <c r="C23" s="9" t="inlineStr">
        <is>
          <t>Cream cells are editable inputs. Response Log rows 2–101 and Response Events rows 2–301 are prepared. Row 102 is outside gap capacity. Do not overwrite formula columns.</t>
        </is>
      </c>
    </row>
    <row r="24" ht="48" customHeight="1">
      <c r="A24" s="6" t="inlineStr">
        <is>
          <t>Gap ID dropdown</t>
        </is>
      </c>
      <c r="B24" s="6" t="inlineStr">
        <is>
          <t>Direct-reference helper</t>
        </is>
      </c>
      <c r="C24" s="6" t="inlineStr">
        <is>
          <t>The hidden Response Events column I mirrors Response Log Gap IDs for validation without named ranges. Event check independently identifies missing and ambiguous references.</t>
        </is>
      </c>
    </row>
    <row r="25" ht="48" customHeight="1">
      <c r="A25" s="9" t="inlineStr">
        <is>
          <t>Scope</t>
        </is>
      </c>
      <c r="B25" s="9" t="inlineStr">
        <is>
          <t>Manual operational record</t>
        </is>
      </c>
      <c r="C25" s="9" t="inlineStr">
        <is>
          <t>No live tracking, dispatch automation, messaging, payroll or billing. Uncovered minutes are not paid or billable hours. Notes contain only fictional, nonsensitive operational facts in these examples.</t>
        </is>
      </c>
    </row>
    <row r="26" ht="48" customHeight="1">
      <c r="A26" s="6" t="inlineStr">
        <is>
          <t>Fictional example expectation</t>
        </is>
      </c>
      <c r="B26" s="6" t="inlineStr">
        <is>
          <t>650 minutes; partial</t>
        </is>
      </c>
      <c r="C26" s="6" t="inlineStr">
        <is>
          <t>Eight fictional gaps have minutes 15, 30, 60, 0, 480, 20, 45 and blank. The eighth gap is Incomplete. Four fictional events describe the second gap.</t>
        </is>
      </c>
    </row>
    <row r="27" ht="48" customHeight="1">
      <c r="A27" s="9" t="inlineStr">
        <is>
          <t>Calculation verification</t>
        </is>
      </c>
      <c r="B27" s="9" t="inlineStr">
        <is>
          <t>Recalculate on opening</t>
        </is>
      </c>
      <c r="C27" s="9" t="inlineStr">
        <is>
          <t>The code tests interval rules and workbook structure. Open in Excel or LibreOffice to calculate spreadsheet formula results; openpyxl does not calculate formula caches.</t>
        </is>
      </c>
    </row>
  </sheetData>
  <conditionalFormatting sqref="A8:C9">
    <cfRule type="expression" priority="1" dxfId="0">
      <formula>$B$8&gt;0</formula>
    </cfRule>
  </conditionalFormatting>
  <conditionalFormatting sqref="A10:C10">
    <cfRule type="expression" priority="2" dxfId="1">
      <formula>$B$10&gt;0</formula>
    </cfRule>
  </conditionalFormatting>
  <conditionalFormatting sqref="A11:C12">
    <cfRule type="expression" priority="3" dxfId="0">
      <formula>$B11&gt;0</formula>
    </cfRule>
  </conditionalFormatting>
  <dataValidations count="1">
    <dataValidation sqref="B2" showDropDown="0" showInputMessage="1" showErrorMessage="1" allowBlank="0" errorTitle="As-of timestamp" error="Enter a fixed full reporting date and time." promptTitle="As-of timestamp" prompt="Enter a fixed full reporting date and time." type="custom" errorStyle="stop">
      <formula1>=AND(ISNUMBER(B2),B2&gt;0,B2&lt;2958466)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2026-09-29T20:36:10Z</dcterms:created>
  <dcterms:modified xmlns:dcterms="http://purl.org/dc/terms/" xmlns:xsi="http://www.w3.org/2001/XMLSchema-instance" xsi:type="dcterms:W3CDTF">2026-09-29T20:36:11+00:00Z</dcterms:modified>
</cp:coreProperties>
</file>