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imesheet" sheetId="1" state="visible" r:id="rId1"/>
    <sheet xmlns:r="http://schemas.openxmlformats.org/officeDocument/2006/relationships" name="Review" sheetId="2" state="visible" r:id="rId2"/>
    <sheet xmlns:r="http://schemas.openxmlformats.org/officeDocument/2006/relationships" name="Assumptions" sheetId="3" state="visible" r:id="rId3"/>
  </sheets>
  <definedNames>
    <definedName name="_xlnm._FilterDatabase" localSheetId="0" hidden="1">'Timesheet'!$A$1:$L$101</definedName>
    <definedName name="_xlnm.Print_Area" localSheetId="0">'Timesheet'!$A$1:$L$101</definedName>
    <definedName name="_xlnm._FilterDatabase" localSheetId="1" hidden="1">'Review'!$A$5:$B$8</definedName>
    <definedName name="_xlnm.Print_Area" localSheetId="1">'Review'!$A$1:$C$18</definedName>
    <definedName name="_xlnm._FilterDatabase" localSheetId="2" hidden="1">'Assumptions'!$A$1:$B$11</definedName>
    <definedName name="_xlnm.Print_Area" localSheetId="2">'Assumptions'!$A$1:$F$21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2">
    <numFmt numFmtId="164" formatCode="mm/dd/yyyy hh:mm AM/PM"/>
    <numFmt numFmtId="165" formatCode="mm/dd/yyyy"/>
  </numFmts>
  <fonts count="5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243D32"/>
      <sz val="11"/>
    </font>
    <font>
      <name val="Calibri"/>
      <b val="1"/>
      <color rgb="00FFFFFF"/>
      <sz val="16"/>
    </font>
    <font>
      <name val="Calibri"/>
      <b val="1"/>
      <color rgb="00143D32"/>
      <sz val="11"/>
    </font>
  </fonts>
  <fills count="7">
    <fill>
      <patternFill/>
    </fill>
    <fill>
      <patternFill patternType="gray125"/>
    </fill>
    <fill>
      <patternFill patternType="solid">
        <fgColor rgb="00143D32"/>
      </patternFill>
    </fill>
    <fill>
      <patternFill patternType="solid">
        <fgColor rgb="00FFF3D6"/>
      </patternFill>
    </fill>
    <fill>
      <patternFill patternType="solid">
        <fgColor rgb="00FFFFFF"/>
      </patternFill>
    </fill>
    <fill>
      <patternFill patternType="solid">
        <fgColor rgb="00F1F5EF"/>
      </patternFill>
    </fill>
    <fill>
      <patternFill patternType="solid">
        <fgColor rgb="0027624F"/>
      </patternFill>
    </fill>
  </fills>
  <borders count="6">
    <border>
      <left/>
      <right/>
      <top/>
      <bottom/>
      <diagonal/>
    </border>
    <border>
      <left style="thin">
        <color rgb="00CAD7CA"/>
      </left>
      <right style="thin">
        <color rgb="00CAD7CA"/>
      </right>
      <top style="thin">
        <color rgb="00CAD7CA"/>
      </top>
      <bottom style="thin">
        <color rgb="00CAD7CA"/>
      </bottom>
    </border>
    <border>
      <left/>
      <right/>
      <top style="thin">
        <color rgb="00CAD7CA"/>
      </top>
      <bottom/>
      <diagonal/>
    </border>
    <border>
      <left/>
      <right style="thin">
        <color rgb="00CAD7CA"/>
      </right>
      <top style="thin">
        <color rgb="00CAD7CA"/>
      </top>
      <bottom/>
      <diagonal/>
    </border>
    <border>
      <left/>
      <right/>
      <top style="thin">
        <color rgb="00CAD7CA"/>
      </top>
      <bottom style="thin">
        <color rgb="00CAD7CA"/>
      </bottom>
      <diagonal/>
    </border>
    <border>
      <left/>
      <right style="thin">
        <color rgb="00CAD7CA"/>
      </right>
      <top style="thin">
        <color rgb="00CAD7CA"/>
      </top>
      <bottom style="thin">
        <color rgb="00CAD7CA"/>
      </bottom>
      <diagonal/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vertical="center" wrapText="1"/>
    </xf>
    <xf numFmtId="0" fontId="2" fillId="3" borderId="1" applyAlignment="1" pivotButton="0" quotePrefix="0" xfId="0">
      <alignment vertical="center" wrapText="1"/>
    </xf>
    <xf numFmtId="164" fontId="2" fillId="3" borderId="1" applyAlignment="1" pivotButton="0" quotePrefix="0" xfId="0">
      <alignment vertical="center" wrapText="1"/>
    </xf>
    <xf numFmtId="2" fontId="2" fillId="3" borderId="1" applyAlignment="1" pivotButton="0" quotePrefix="0" xfId="0">
      <alignment horizontal="right" vertical="center"/>
    </xf>
    <xf numFmtId="0" fontId="2" fillId="4" borderId="1" applyAlignment="1" pivotButton="0" quotePrefix="0" xfId="0">
      <alignment vertical="center" wrapText="1"/>
    </xf>
    <xf numFmtId="2" fontId="2" fillId="4" borderId="1" applyAlignment="1" pivotButton="0" quotePrefix="0" xfId="0">
      <alignment horizontal="right" vertical="center"/>
    </xf>
    <xf numFmtId="0" fontId="2" fillId="5" borderId="1" applyAlignment="1" pivotButton="0" quotePrefix="0" xfId="0">
      <alignment vertical="center" wrapText="1"/>
    </xf>
    <xf numFmtId="2" fontId="2" fillId="5" borderId="1" applyAlignment="1" pivotButton="0" quotePrefix="0" xfId="0">
      <alignment horizontal="right" vertical="center"/>
    </xf>
    <xf numFmtId="0" fontId="3" fillId="2" borderId="1" applyAlignment="1" pivotButton="0" quotePrefix="0" xfId="0">
      <alignment vertical="center" wrapText="1"/>
    </xf>
    <xf numFmtId="0" fontId="4" fillId="4" borderId="1" applyAlignment="1" pivotButton="0" quotePrefix="0" xfId="0">
      <alignment vertical="center" wrapText="1"/>
    </xf>
    <xf numFmtId="0" fontId="2" fillId="4" borderId="1" applyAlignment="1" pivotButton="0" quotePrefix="0" xfId="0">
      <alignment horizontal="right" vertical="center"/>
    </xf>
    <xf numFmtId="0" fontId="2" fillId="5" borderId="1" applyAlignment="1" pivotButton="0" quotePrefix="0" xfId="0">
      <alignment horizontal="right" vertical="center"/>
    </xf>
    <xf numFmtId="0" fontId="1" fillId="6" borderId="1" applyAlignment="1" pivotButton="0" quotePrefix="0" xfId="0">
      <alignment vertical="center" wrapText="1"/>
    </xf>
    <xf numFmtId="0" fontId="4" fillId="5" borderId="1" applyAlignment="1" pivotButton="0" quotePrefix="0" xfId="0">
      <alignment vertical="center" wrapText="1"/>
    </xf>
    <xf numFmtId="2" fontId="2" fillId="3" borderId="1" applyAlignment="1" pivotButton="0" quotePrefix="0" xfId="0">
      <alignment vertical="center" wrapText="1"/>
    </xf>
    <xf numFmtId="165" fontId="2" fillId="4" borderId="1" applyAlignment="1" pivotButton="0" quotePrefix="0" xfId="0">
      <alignment vertical="center" wrapText="1"/>
    </xf>
    <xf numFmtId="0" fontId="0" fillId="0" borderId="4" pivotButton="0" quotePrefix="0" xfId="0"/>
    <xf numFmtId="0" fontId="0" fillId="0" borderId="5" pivotButton="0" quotePrefix="0" xfId="0"/>
    <xf numFmtId="165" fontId="2" fillId="4" borderId="1" applyAlignment="1" pivotButton="0" quotePrefix="0" xfId="0">
      <alignment vertical="center" wrapText="1"/>
    </xf>
  </cellXfs>
  <cellStyles count="1">
    <cellStyle name="Normal" xfId="0" builtinId="0" hidden="0"/>
  </cellStyles>
  <dxfs count="4">
    <dxf>
      <font>
        <name val="Calibri"/>
        <b val="1"/>
        <color rgb="00943D32"/>
        <sz val="11"/>
      </font>
      <fill>
        <patternFill patternType="solid">
          <fgColor rgb="00F9E7E3"/>
        </patternFill>
      </fill>
    </dxf>
    <dxf>
      <font>
        <name val="Calibri"/>
        <b val="1"/>
        <color rgb="00745300"/>
        <sz val="11"/>
      </font>
      <fill>
        <patternFill patternType="solid">
          <fgColor rgb="00FFF0C2"/>
        </patternFill>
      </fill>
    </dxf>
    <dxf>
      <font>
        <name val="Calibri"/>
        <b val="1"/>
        <color rgb="00256447"/>
        <sz val="11"/>
      </font>
      <fill>
        <patternFill patternType="solid">
          <fgColor rgb="00E4F0E7"/>
        </patternFill>
      </fill>
    </dxf>
    <dxf>
      <font>
        <name val="Calibri"/>
        <b val="1"/>
        <color rgb="008A441B"/>
        <sz val="11"/>
      </font>
      <fill>
        <patternFill patternType="solid">
          <fgColor rgb="00FCE4D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omments/comment1.xml><?xml version="1.0" encoding="utf-8"?>
<comments xmlns="http://schemas.openxmlformats.org/spreadsheetml/2006/main">
  <authors>
    <author>Workbook guidance</author>
  </authors>
  <commentList>
    <comment ref="A1" authorId="0" shapeId="0">
      <text>
        <t>Rows 2–11 contain fictional examples. Record IDs must be unique. Use rows 2–101 for actual attendance intervals, not planned shifts.</t>
      </text>
    </comment>
    <comment ref="D1" authorId="0" shapeId="0">
      <text>
        <t>Use America/New_York local wall time for both timestamps. For overnight attendance, enter the actual next-day end date. Reconcile daylight-saving clock changes manually before approval.</t>
      </text>
    </comment>
    <comment ref="F1" authorId="0" shapeId="0">
      <text>
        <t>Enter unpaid break minutes explicitly, including zero. No automatic break deduction or legal break allowance is assumed.</t>
      </text>
    </comment>
    <comment ref="H1" authorId="0" shapeId="0">
      <text>
        <t>Calculated columns H:K use entry validation to discourage typing. They are not worksheet-protected; deletion or pasting can overwrite formulas.</t>
      </text>
    </comment>
    <comment ref="K1" authorId="0" shapeId="0">
      <text>
        <t>Approved worked hours are not automatically paid or billable hours. Approved status cannot override an entry error.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101"/>
  <sheetViews>
    <sheetView showGridLines="0" zoomScale="70" workbookViewId="0">
      <pane xSplit="3" ySplit="1" topLeftCell="D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23" customWidth="1" min="1" max="1"/>
    <col width="23" customWidth="1" min="2" max="2"/>
    <col width="22" customWidth="1" min="3" max="3"/>
    <col width="26" customWidth="1" min="4" max="4"/>
    <col width="26" customWidth="1" min="5" max="5"/>
    <col width="15" customWidth="1" min="6" max="6"/>
    <col width="16" customWidth="1" min="7" max="7"/>
    <col width="25" customWidth="1" min="8" max="8"/>
    <col width="14" customWidth="1" min="9" max="9"/>
    <col width="14" customWidth="1" min="10" max="10"/>
    <col width="17" customWidth="1" min="11" max="11"/>
    <col width="44" customWidth="1" min="12" max="12"/>
  </cols>
  <sheetData>
    <row r="1" ht="44" customHeight="1">
      <c r="A1" s="1" t="inlineStr">
        <is>
          <t>Record ID</t>
        </is>
      </c>
      <c r="B1" s="1" t="inlineStr">
        <is>
          <t>Guard ID</t>
        </is>
      </c>
      <c r="C1" s="1" t="inlineStr">
        <is>
          <t>Post ID</t>
        </is>
      </c>
      <c r="D1" s="1" t="inlineStr">
        <is>
          <t>Actual start date/time</t>
        </is>
      </c>
      <c r="E1" s="1" t="inlineStr">
        <is>
          <t>Actual end date/time</t>
        </is>
      </c>
      <c r="F1" s="1" t="inlineStr">
        <is>
          <t>Unpaid break (minutes)</t>
        </is>
      </c>
      <c r="G1" s="1" t="inlineStr">
        <is>
          <t>Approval status</t>
        </is>
      </c>
      <c r="H1" s="1" t="inlineStr">
        <is>
          <t>Entry check</t>
        </is>
      </c>
      <c r="I1" s="1" t="inlineStr">
        <is>
          <t>Elapsed hours</t>
        </is>
      </c>
      <c r="J1" s="1" t="inlineStr">
        <is>
          <t>Worked hours</t>
        </is>
      </c>
      <c r="K1" s="1" t="inlineStr">
        <is>
          <t>Approved worked hours</t>
        </is>
      </c>
      <c r="L1" s="1" t="inlineStr">
        <is>
          <t>Supervisor note</t>
        </is>
      </c>
    </row>
    <row r="2" ht="34" customHeight="1">
      <c r="A2" s="2" t="inlineStr">
        <is>
          <t>Fictional Record 01</t>
        </is>
      </c>
      <c r="B2" s="2" t="inlineStr">
        <is>
          <t>Fictional Guard 01</t>
        </is>
      </c>
      <c r="C2" s="2" t="inlineStr">
        <is>
          <t>Fictional Post 01</t>
        </is>
      </c>
      <c r="D2" s="3" t="n">
        <v>46294.33333333334</v>
      </c>
      <c r="E2" s="3" t="n">
        <v>46294.66666666666</v>
      </c>
      <c r="F2" s="4" t="n">
        <v>30</v>
      </c>
      <c r="G2" s="2" t="inlineStr">
        <is>
          <t>Approved</t>
        </is>
      </c>
      <c r="H2" s="5">
        <f>IF(COUNTA(A2:G2,L2)=0,"",IF(OR(A2="",B2="",C2="",D2="",E2="",F2="",G2=""),"Incomplete",IF(OR(COUNTIF(Assumptions!$A$2:$A$11,B2)=0,COUNTIF(Assumptions!$B$2:$B$6,C2)=0,COUNTIF(Assumptions!$D$2:$D$4,G2)=0),"Unknown selection",IF(COUNTIF($A$2:$A$101,A2)&gt;1,"Duplicate ID",IF(OR(NOT(ISNUMBER(D2)),NOT(ISNUMBER(E2)),NOT(ISNUMBER(F2))),"Invalid number",IF(OR(D2&lt;=0,E2&lt;=D2,F2&lt;0,F2&gt;(E2-D2)*1440),"Invalid interval/break",IF(NOT(ISNUMBER(Assumptions!$F$2)),"Invalid threshold",IF(Assumptions!$F$2&lt;=0,"Invalid threshold",IF((E2-D2)*24&gt;Assumptions!$F$2,"Review duration","Ready")))))))))</f>
        <v/>
      </c>
      <c r="I2" s="6">
        <f>IF(H2="Ready",(E2-D2)*24,"")</f>
        <v/>
      </c>
      <c r="J2" s="6">
        <f>IF(H2="Ready",I2-F2/60,"")</f>
        <v/>
      </c>
      <c r="K2" s="6">
        <f>IF(AND(H2="Ready",G2="Approved"),J2,"")</f>
        <v/>
      </c>
      <c r="L2" s="2" t="inlineStr">
        <is>
          <t>Fictional example — actual attendance interval.</t>
        </is>
      </c>
    </row>
    <row r="3" ht="34" customHeight="1">
      <c r="A3" s="2" t="inlineStr">
        <is>
          <t>Fictional Record 02</t>
        </is>
      </c>
      <c r="B3" s="2" t="inlineStr">
        <is>
          <t>Fictional Guard 02</t>
        </is>
      </c>
      <c r="C3" s="2" t="inlineStr">
        <is>
          <t>Fictional Post 02</t>
        </is>
      </c>
      <c r="D3" s="3" t="n">
        <v>46295.66666666666</v>
      </c>
      <c r="E3" s="3" t="n">
        <v>46296</v>
      </c>
      <c r="F3" s="4" t="n">
        <v>30</v>
      </c>
      <c r="G3" s="2" t="inlineStr">
        <is>
          <t>Approved</t>
        </is>
      </c>
      <c r="H3" s="7">
        <f>IF(COUNTA(A3:G3,L3)=0,"",IF(OR(A3="",B3="",C3="",D3="",E3="",F3="",G3=""),"Incomplete",IF(OR(COUNTIF(Assumptions!$A$2:$A$11,B3)=0,COUNTIF(Assumptions!$B$2:$B$6,C3)=0,COUNTIF(Assumptions!$D$2:$D$4,G3)=0),"Unknown selection",IF(COUNTIF($A$2:$A$101,A3)&gt;1,"Duplicate ID",IF(OR(NOT(ISNUMBER(D3)),NOT(ISNUMBER(E3)),NOT(ISNUMBER(F3))),"Invalid number",IF(OR(D3&lt;=0,E3&lt;=D3,F3&lt;0,F3&gt;(E3-D3)*1440),"Invalid interval/break",IF(NOT(ISNUMBER(Assumptions!$F$2)),"Invalid threshold",IF(Assumptions!$F$2&lt;=0,"Invalid threshold",IF((E3-D3)*24&gt;Assumptions!$F$2,"Review duration","Ready")))))))))</f>
        <v/>
      </c>
      <c r="I3" s="8">
        <f>IF(H3="Ready",(E3-D3)*24,"")</f>
        <v/>
      </c>
      <c r="J3" s="8">
        <f>IF(H3="Ready",I3-F3/60,"")</f>
        <v/>
      </c>
      <c r="K3" s="8">
        <f>IF(AND(H3="Ready",G3="Approved"),J3,"")</f>
        <v/>
      </c>
      <c r="L3" s="2" t="inlineStr">
        <is>
          <t>Fictional example — actual attendance interval.</t>
        </is>
      </c>
    </row>
    <row r="4" ht="34" customHeight="1">
      <c r="A4" s="2" t="inlineStr">
        <is>
          <t>Fictional Record 03</t>
        </is>
      </c>
      <c r="B4" s="2" t="inlineStr">
        <is>
          <t>Fictional Guard 03</t>
        </is>
      </c>
      <c r="C4" s="2" t="inlineStr">
        <is>
          <t>Fictional Post 03</t>
        </is>
      </c>
      <c r="D4" s="3" t="n">
        <v>46296</v>
      </c>
      <c r="E4" s="3" t="n">
        <v>46296.33333333334</v>
      </c>
      <c r="F4" s="4" t="n">
        <v>0</v>
      </c>
      <c r="G4" s="2" t="inlineStr">
        <is>
          <t>Pending</t>
        </is>
      </c>
      <c r="H4" s="5">
        <f>IF(COUNTA(A4:G4,L4)=0,"",IF(OR(A4="",B4="",C4="",D4="",E4="",F4="",G4=""),"Incomplete",IF(OR(COUNTIF(Assumptions!$A$2:$A$11,B4)=0,COUNTIF(Assumptions!$B$2:$B$6,C4)=0,COUNTIF(Assumptions!$D$2:$D$4,G4)=0),"Unknown selection",IF(COUNTIF($A$2:$A$101,A4)&gt;1,"Duplicate ID",IF(OR(NOT(ISNUMBER(D4)),NOT(ISNUMBER(E4)),NOT(ISNUMBER(F4))),"Invalid number",IF(OR(D4&lt;=0,E4&lt;=D4,F4&lt;0,F4&gt;(E4-D4)*1440),"Invalid interval/break",IF(NOT(ISNUMBER(Assumptions!$F$2)),"Invalid threshold",IF(Assumptions!$F$2&lt;=0,"Invalid threshold",IF((E4-D4)*24&gt;Assumptions!$F$2,"Review duration","Ready")))))))))</f>
        <v/>
      </c>
      <c r="I4" s="6">
        <f>IF(H4="Ready",(E4-D4)*24,"")</f>
        <v/>
      </c>
      <c r="J4" s="6">
        <f>IF(H4="Ready",I4-F4/60,"")</f>
        <v/>
      </c>
      <c r="K4" s="6">
        <f>IF(AND(H4="Ready",G4="Approved"),J4,"")</f>
        <v/>
      </c>
      <c r="L4" s="2" t="inlineStr">
        <is>
          <t>Fictional example — actual attendance interval.</t>
        </is>
      </c>
    </row>
    <row r="5" ht="34" customHeight="1">
      <c r="A5" s="2" t="inlineStr">
        <is>
          <t>Fictional Record 04</t>
        </is>
      </c>
      <c r="B5" s="2" t="inlineStr">
        <is>
          <t>Fictional Guard 04</t>
        </is>
      </c>
      <c r="C5" s="2" t="inlineStr">
        <is>
          <t>Fictional Post 04</t>
        </is>
      </c>
      <c r="D5" s="3" t="n">
        <v>46297.33333333334</v>
      </c>
      <c r="E5" s="3" t="n">
        <v>46297.5</v>
      </c>
      <c r="F5" s="4" t="n">
        <v>0</v>
      </c>
      <c r="G5" s="2" t="inlineStr">
        <is>
          <t>Approved</t>
        </is>
      </c>
      <c r="H5" s="7">
        <f>IF(COUNTA(A5:G5,L5)=0,"",IF(OR(A5="",B5="",C5="",D5="",E5="",F5="",G5=""),"Incomplete",IF(OR(COUNTIF(Assumptions!$A$2:$A$11,B5)=0,COUNTIF(Assumptions!$B$2:$B$6,C5)=0,COUNTIF(Assumptions!$D$2:$D$4,G5)=0),"Unknown selection",IF(COUNTIF($A$2:$A$101,A5)&gt;1,"Duplicate ID",IF(OR(NOT(ISNUMBER(D5)),NOT(ISNUMBER(E5)),NOT(ISNUMBER(F5))),"Invalid number",IF(OR(D5&lt;=0,E5&lt;=D5,F5&lt;0,F5&gt;(E5-D5)*1440),"Invalid interval/break",IF(NOT(ISNUMBER(Assumptions!$F$2)),"Invalid threshold",IF(Assumptions!$F$2&lt;=0,"Invalid threshold",IF((E5-D5)*24&gt;Assumptions!$F$2,"Review duration","Ready")))))))))</f>
        <v/>
      </c>
      <c r="I5" s="8">
        <f>IF(H5="Ready",(E5-D5)*24,"")</f>
        <v/>
      </c>
      <c r="J5" s="8">
        <f>IF(H5="Ready",I5-F5/60,"")</f>
        <v/>
      </c>
      <c r="K5" s="8">
        <f>IF(AND(H5="Ready",G5="Approved"),J5,"")</f>
        <v/>
      </c>
      <c r="L5" s="2" t="inlineStr">
        <is>
          <t>Fictional example — actual attendance interval.</t>
        </is>
      </c>
    </row>
    <row r="6" ht="34" customHeight="1">
      <c r="A6" s="2" t="inlineStr">
        <is>
          <t>Fictional Record 05</t>
        </is>
      </c>
      <c r="B6" s="2" t="inlineStr">
        <is>
          <t>Fictional Guard 05</t>
        </is>
      </c>
      <c r="C6" s="2" t="inlineStr">
        <is>
          <t>Fictional Post 05</t>
        </is>
      </c>
      <c r="D6" s="3" t="n">
        <v>46298.5</v>
      </c>
      <c r="E6" s="3" t="n">
        <v>46298.83333333334</v>
      </c>
      <c r="F6" s="4" t="n">
        <v>30</v>
      </c>
      <c r="G6" s="2" t="inlineStr">
        <is>
          <t>Pending</t>
        </is>
      </c>
      <c r="H6" s="5">
        <f>IF(COUNTA(A6:G6,L6)=0,"",IF(OR(A6="",B6="",C6="",D6="",E6="",F6="",G6=""),"Incomplete",IF(OR(COUNTIF(Assumptions!$A$2:$A$11,B6)=0,COUNTIF(Assumptions!$B$2:$B$6,C6)=0,COUNTIF(Assumptions!$D$2:$D$4,G6)=0),"Unknown selection",IF(COUNTIF($A$2:$A$101,A6)&gt;1,"Duplicate ID",IF(OR(NOT(ISNUMBER(D6)),NOT(ISNUMBER(E6)),NOT(ISNUMBER(F6))),"Invalid number",IF(OR(D6&lt;=0,E6&lt;=D6,F6&lt;0,F6&gt;(E6-D6)*1440),"Invalid interval/break",IF(NOT(ISNUMBER(Assumptions!$F$2)),"Invalid threshold",IF(Assumptions!$F$2&lt;=0,"Invalid threshold",IF((E6-D6)*24&gt;Assumptions!$F$2,"Review duration","Ready")))))))))</f>
        <v/>
      </c>
      <c r="I6" s="6">
        <f>IF(H6="Ready",(E6-D6)*24,"")</f>
        <v/>
      </c>
      <c r="J6" s="6">
        <f>IF(H6="Ready",I6-F6/60,"")</f>
        <v/>
      </c>
      <c r="K6" s="6">
        <f>IF(AND(H6="Ready",G6="Approved"),J6,"")</f>
        <v/>
      </c>
      <c r="L6" s="2" t="inlineStr">
        <is>
          <t>Fictional example — actual attendance interval.</t>
        </is>
      </c>
    </row>
    <row r="7" ht="34" customHeight="1">
      <c r="A7" s="2" t="inlineStr">
        <is>
          <t>Fictional Record 06</t>
        </is>
      </c>
      <c r="B7" s="2" t="inlineStr">
        <is>
          <t>Fictional Guard 06</t>
        </is>
      </c>
      <c r="C7" s="2" t="inlineStr">
        <is>
          <t>Fictional Post 01</t>
        </is>
      </c>
      <c r="D7" s="3" t="n">
        <v>46299.83333333334</v>
      </c>
      <c r="E7" s="3" t="n">
        <v>46300.16666666666</v>
      </c>
      <c r="F7" s="4" t="n">
        <v>30</v>
      </c>
      <c r="G7" s="2" t="inlineStr">
        <is>
          <t>Approved</t>
        </is>
      </c>
      <c r="H7" s="7">
        <f>IF(COUNTA(A7:G7,L7)=0,"",IF(OR(A7="",B7="",C7="",D7="",E7="",F7="",G7=""),"Incomplete",IF(OR(COUNTIF(Assumptions!$A$2:$A$11,B7)=0,COUNTIF(Assumptions!$B$2:$B$6,C7)=0,COUNTIF(Assumptions!$D$2:$D$4,G7)=0),"Unknown selection",IF(COUNTIF($A$2:$A$101,A7)&gt;1,"Duplicate ID",IF(OR(NOT(ISNUMBER(D7)),NOT(ISNUMBER(E7)),NOT(ISNUMBER(F7))),"Invalid number",IF(OR(D7&lt;=0,E7&lt;=D7,F7&lt;0,F7&gt;(E7-D7)*1440),"Invalid interval/break",IF(NOT(ISNUMBER(Assumptions!$F$2)),"Invalid threshold",IF(Assumptions!$F$2&lt;=0,"Invalid threshold",IF((E7-D7)*24&gt;Assumptions!$F$2,"Review duration","Ready")))))))))</f>
        <v/>
      </c>
      <c r="I7" s="8">
        <f>IF(H7="Ready",(E7-D7)*24,"")</f>
        <v/>
      </c>
      <c r="J7" s="8">
        <f>IF(H7="Ready",I7-F7/60,"")</f>
        <v/>
      </c>
      <c r="K7" s="8">
        <f>IF(AND(H7="Ready",G7="Approved"),J7,"")</f>
        <v/>
      </c>
      <c r="L7" s="2" t="inlineStr">
        <is>
          <t>Fictional example — actual attendance interval.</t>
        </is>
      </c>
    </row>
    <row r="8" ht="34" customHeight="1">
      <c r="A8" s="2" t="inlineStr">
        <is>
          <t>Fictional Record 07</t>
        </is>
      </c>
      <c r="B8" s="2" t="inlineStr">
        <is>
          <t>Fictional Guard 07</t>
        </is>
      </c>
      <c r="C8" s="2" t="inlineStr">
        <is>
          <t>Fictional Post 02</t>
        </is>
      </c>
      <c r="D8" s="3" t="n">
        <v>46300.33333333334</v>
      </c>
      <c r="E8" s="3" t="n">
        <v>46300.66666666666</v>
      </c>
      <c r="F8" s="4" t="n">
        <v>60</v>
      </c>
      <c r="G8" s="2" t="inlineStr">
        <is>
          <t>Approved</t>
        </is>
      </c>
      <c r="H8" s="5">
        <f>IF(COUNTA(A8:G8,L8)=0,"",IF(OR(A8="",B8="",C8="",D8="",E8="",F8="",G8=""),"Incomplete",IF(OR(COUNTIF(Assumptions!$A$2:$A$11,B8)=0,COUNTIF(Assumptions!$B$2:$B$6,C8)=0,COUNTIF(Assumptions!$D$2:$D$4,G8)=0),"Unknown selection",IF(COUNTIF($A$2:$A$101,A8)&gt;1,"Duplicate ID",IF(OR(NOT(ISNUMBER(D8)),NOT(ISNUMBER(E8)),NOT(ISNUMBER(F8))),"Invalid number",IF(OR(D8&lt;=0,E8&lt;=D8,F8&lt;0,F8&gt;(E8-D8)*1440),"Invalid interval/break",IF(NOT(ISNUMBER(Assumptions!$F$2)),"Invalid threshold",IF(Assumptions!$F$2&lt;=0,"Invalid threshold",IF((E8-D8)*24&gt;Assumptions!$F$2,"Review duration","Ready")))))))))</f>
        <v/>
      </c>
      <c r="I8" s="6">
        <f>IF(H8="Ready",(E8-D8)*24,"")</f>
        <v/>
      </c>
      <c r="J8" s="6">
        <f>IF(H8="Ready",I8-F8/60,"")</f>
        <v/>
      </c>
      <c r="K8" s="6">
        <f>IF(AND(H8="Ready",G8="Approved"),J8,"")</f>
        <v/>
      </c>
      <c r="L8" s="2" t="inlineStr">
        <is>
          <t>Fictional example — actual attendance interval.</t>
        </is>
      </c>
    </row>
    <row r="9" ht="34" customHeight="1">
      <c r="A9" s="2" t="inlineStr">
        <is>
          <t>Fictional Record 08</t>
        </is>
      </c>
      <c r="B9" s="2" t="inlineStr">
        <is>
          <t>Fictional Guard 08</t>
        </is>
      </c>
      <c r="C9" s="2" t="inlineStr">
        <is>
          <t>Fictional Post 03</t>
        </is>
      </c>
      <c r="D9" s="3" t="n">
        <v>46301.66666666666</v>
      </c>
      <c r="E9" s="3" t="n">
        <v>46301.91666666666</v>
      </c>
      <c r="F9" s="4" t="n">
        <v>0</v>
      </c>
      <c r="G9" s="2" t="inlineStr">
        <is>
          <t>Returned</t>
        </is>
      </c>
      <c r="H9" s="7">
        <f>IF(COUNTA(A9:G9,L9)=0,"",IF(OR(A9="",B9="",C9="",D9="",E9="",F9="",G9=""),"Incomplete",IF(OR(COUNTIF(Assumptions!$A$2:$A$11,B9)=0,COUNTIF(Assumptions!$B$2:$B$6,C9)=0,COUNTIF(Assumptions!$D$2:$D$4,G9)=0),"Unknown selection",IF(COUNTIF($A$2:$A$101,A9)&gt;1,"Duplicate ID",IF(OR(NOT(ISNUMBER(D9)),NOT(ISNUMBER(E9)),NOT(ISNUMBER(F9))),"Invalid number",IF(OR(D9&lt;=0,E9&lt;=D9,F9&lt;0,F9&gt;(E9-D9)*1440),"Invalid interval/break",IF(NOT(ISNUMBER(Assumptions!$F$2)),"Invalid threshold",IF(Assumptions!$F$2&lt;=0,"Invalid threshold",IF((E9-D9)*24&gt;Assumptions!$F$2,"Review duration","Ready")))))))))</f>
        <v/>
      </c>
      <c r="I9" s="8">
        <f>IF(H9="Ready",(E9-D9)*24,"")</f>
        <v/>
      </c>
      <c r="J9" s="8">
        <f>IF(H9="Ready",I9-F9/60,"")</f>
        <v/>
      </c>
      <c r="K9" s="8">
        <f>IF(AND(H9="Ready",G9="Approved"),J9,"")</f>
        <v/>
      </c>
      <c r="L9" s="2" t="inlineStr">
        <is>
          <t>Fictional example — actual attendance interval.</t>
        </is>
      </c>
    </row>
    <row r="10" ht="34" customHeight="1">
      <c r="A10" s="2" t="inlineStr">
        <is>
          <t>Fictional Record 09</t>
        </is>
      </c>
      <c r="B10" s="2" t="inlineStr">
        <is>
          <t>Fictional Guard 09</t>
        </is>
      </c>
      <c r="C10" s="2" t="inlineStr">
        <is>
          <t>Fictional Post 04</t>
        </is>
      </c>
      <c r="D10" s="3" t="n">
        <v>46302.91666666666</v>
      </c>
      <c r="E10" s="3" t="n">
        <v>46303.25</v>
      </c>
      <c r="F10" s="4" t="n">
        <v>30</v>
      </c>
      <c r="G10" s="2" t="inlineStr">
        <is>
          <t>Pending</t>
        </is>
      </c>
      <c r="H10" s="5">
        <f>IF(COUNTA(A10:G10,L10)=0,"",IF(OR(A10="",B10="",C10="",D10="",E10="",F10="",G10=""),"Incomplete",IF(OR(COUNTIF(Assumptions!$A$2:$A$11,B10)=0,COUNTIF(Assumptions!$B$2:$B$6,C10)=0,COUNTIF(Assumptions!$D$2:$D$4,G10)=0),"Unknown selection",IF(COUNTIF($A$2:$A$101,A10)&gt;1,"Duplicate ID",IF(OR(NOT(ISNUMBER(D10)),NOT(ISNUMBER(E10)),NOT(ISNUMBER(F10))),"Invalid number",IF(OR(D10&lt;=0,E10&lt;=D10,F10&lt;0,F10&gt;(E10-D10)*1440),"Invalid interval/break",IF(NOT(ISNUMBER(Assumptions!$F$2)),"Invalid threshold",IF(Assumptions!$F$2&lt;=0,"Invalid threshold",IF((E10-D10)*24&gt;Assumptions!$F$2,"Review duration","Ready")))))))))</f>
        <v/>
      </c>
      <c r="I10" s="6">
        <f>IF(H10="Ready",(E10-D10)*24,"")</f>
        <v/>
      </c>
      <c r="J10" s="6">
        <f>IF(H10="Ready",I10-F10/60,"")</f>
        <v/>
      </c>
      <c r="K10" s="6">
        <f>IF(AND(H10="Ready",G10="Approved"),J10,"")</f>
        <v/>
      </c>
      <c r="L10" s="2" t="inlineStr">
        <is>
          <t>Fictional example — actual attendance interval.</t>
        </is>
      </c>
    </row>
    <row r="11" ht="34" customHeight="1">
      <c r="A11" s="2" t="inlineStr">
        <is>
          <t>Fictional Record 10</t>
        </is>
      </c>
      <c r="B11" s="2" t="inlineStr">
        <is>
          <t>Fictional Guard 10</t>
        </is>
      </c>
      <c r="C11" s="2" t="inlineStr">
        <is>
          <t>Fictional Post 05</t>
        </is>
      </c>
      <c r="D11" s="3" t="n">
        <v>46303.375</v>
      </c>
      <c r="E11" s="3" t="n">
        <v>46303.70833333334</v>
      </c>
      <c r="F11" s="4" t="n">
        <v>30</v>
      </c>
      <c r="G11" s="2" t="inlineStr">
        <is>
          <t>Approved</t>
        </is>
      </c>
      <c r="H11" s="7">
        <f>IF(COUNTA(A11:G11,L11)=0,"",IF(OR(A11="",B11="",C11="",D11="",E11="",F11="",G11=""),"Incomplete",IF(OR(COUNTIF(Assumptions!$A$2:$A$11,B11)=0,COUNTIF(Assumptions!$B$2:$B$6,C11)=0,COUNTIF(Assumptions!$D$2:$D$4,G11)=0),"Unknown selection",IF(COUNTIF($A$2:$A$101,A11)&gt;1,"Duplicate ID",IF(OR(NOT(ISNUMBER(D11)),NOT(ISNUMBER(E11)),NOT(ISNUMBER(F11))),"Invalid number",IF(OR(D11&lt;=0,E11&lt;=D11,F11&lt;0,F11&gt;(E11-D11)*1440),"Invalid interval/break",IF(NOT(ISNUMBER(Assumptions!$F$2)),"Invalid threshold",IF(Assumptions!$F$2&lt;=0,"Invalid threshold",IF((E11-D11)*24&gt;Assumptions!$F$2,"Review duration","Ready")))))))))</f>
        <v/>
      </c>
      <c r="I11" s="8">
        <f>IF(H11="Ready",(E11-D11)*24,"")</f>
        <v/>
      </c>
      <c r="J11" s="8">
        <f>IF(H11="Ready",I11-F11/60,"")</f>
        <v/>
      </c>
      <c r="K11" s="8">
        <f>IF(AND(H11="Ready",G11="Approved"),J11,"")</f>
        <v/>
      </c>
      <c r="L11" s="2" t="inlineStr">
        <is>
          <t>Fictional example — actual attendance interval.</t>
        </is>
      </c>
    </row>
    <row r="12" ht="34" customHeight="1">
      <c r="A12" s="2" t="n"/>
      <c r="B12" s="2" t="n"/>
      <c r="C12" s="2" t="n"/>
      <c r="D12" s="3" t="n"/>
      <c r="E12" s="3" t="n"/>
      <c r="F12" s="4" t="n"/>
      <c r="G12" s="2" t="n"/>
      <c r="H12" s="5">
        <f>IF(COUNTA(A12:G12,L12)=0,"",IF(OR(A12="",B12="",C12="",D12="",E12="",F12="",G12=""),"Incomplete",IF(OR(COUNTIF(Assumptions!$A$2:$A$11,B12)=0,COUNTIF(Assumptions!$B$2:$B$6,C12)=0,COUNTIF(Assumptions!$D$2:$D$4,G12)=0),"Unknown selection",IF(COUNTIF($A$2:$A$101,A12)&gt;1,"Duplicate ID",IF(OR(NOT(ISNUMBER(D12)),NOT(ISNUMBER(E12)),NOT(ISNUMBER(F12))),"Invalid number",IF(OR(D12&lt;=0,E12&lt;=D12,F12&lt;0,F12&gt;(E12-D12)*1440),"Invalid interval/break",IF(NOT(ISNUMBER(Assumptions!$F$2)),"Invalid threshold",IF(Assumptions!$F$2&lt;=0,"Invalid threshold",IF((E12-D12)*24&gt;Assumptions!$F$2,"Review duration","Ready")))))))))</f>
        <v/>
      </c>
      <c r="I12" s="6">
        <f>IF(H12="Ready",(E12-D12)*24,"")</f>
        <v/>
      </c>
      <c r="J12" s="6">
        <f>IF(H12="Ready",I12-F12/60,"")</f>
        <v/>
      </c>
      <c r="K12" s="6">
        <f>IF(AND(H12="Ready",G12="Approved"),J12,"")</f>
        <v/>
      </c>
      <c r="L12" s="2" t="n"/>
    </row>
    <row r="13" ht="34" customHeight="1">
      <c r="A13" s="2" t="n"/>
      <c r="B13" s="2" t="n"/>
      <c r="C13" s="2" t="n"/>
      <c r="D13" s="3" t="n"/>
      <c r="E13" s="3" t="n"/>
      <c r="F13" s="4" t="n"/>
      <c r="G13" s="2" t="n"/>
      <c r="H13" s="7">
        <f>IF(COUNTA(A13:G13,L13)=0,"",IF(OR(A13="",B13="",C13="",D13="",E13="",F13="",G13=""),"Incomplete",IF(OR(COUNTIF(Assumptions!$A$2:$A$11,B13)=0,COUNTIF(Assumptions!$B$2:$B$6,C13)=0,COUNTIF(Assumptions!$D$2:$D$4,G13)=0),"Unknown selection",IF(COUNTIF($A$2:$A$101,A13)&gt;1,"Duplicate ID",IF(OR(NOT(ISNUMBER(D13)),NOT(ISNUMBER(E13)),NOT(ISNUMBER(F13))),"Invalid number",IF(OR(D13&lt;=0,E13&lt;=D13,F13&lt;0,F13&gt;(E13-D13)*1440),"Invalid interval/break",IF(NOT(ISNUMBER(Assumptions!$F$2)),"Invalid threshold",IF(Assumptions!$F$2&lt;=0,"Invalid threshold",IF((E13-D13)*24&gt;Assumptions!$F$2,"Review duration","Ready")))))))))</f>
        <v/>
      </c>
      <c r="I13" s="8">
        <f>IF(H13="Ready",(E13-D13)*24,"")</f>
        <v/>
      </c>
      <c r="J13" s="8">
        <f>IF(H13="Ready",I13-F13/60,"")</f>
        <v/>
      </c>
      <c r="K13" s="8">
        <f>IF(AND(H13="Ready",G13="Approved"),J13,"")</f>
        <v/>
      </c>
      <c r="L13" s="2" t="n"/>
    </row>
    <row r="14" ht="34" customHeight="1">
      <c r="A14" s="2" t="n"/>
      <c r="B14" s="2" t="n"/>
      <c r="C14" s="2" t="n"/>
      <c r="D14" s="3" t="n"/>
      <c r="E14" s="3" t="n"/>
      <c r="F14" s="4" t="n"/>
      <c r="G14" s="2" t="n"/>
      <c r="H14" s="5">
        <f>IF(COUNTA(A14:G14,L14)=0,"",IF(OR(A14="",B14="",C14="",D14="",E14="",F14="",G14=""),"Incomplete",IF(OR(COUNTIF(Assumptions!$A$2:$A$11,B14)=0,COUNTIF(Assumptions!$B$2:$B$6,C14)=0,COUNTIF(Assumptions!$D$2:$D$4,G14)=0),"Unknown selection",IF(COUNTIF($A$2:$A$101,A14)&gt;1,"Duplicate ID",IF(OR(NOT(ISNUMBER(D14)),NOT(ISNUMBER(E14)),NOT(ISNUMBER(F14))),"Invalid number",IF(OR(D14&lt;=0,E14&lt;=D14,F14&lt;0,F14&gt;(E14-D14)*1440),"Invalid interval/break",IF(NOT(ISNUMBER(Assumptions!$F$2)),"Invalid threshold",IF(Assumptions!$F$2&lt;=0,"Invalid threshold",IF((E14-D14)*24&gt;Assumptions!$F$2,"Review duration","Ready")))))))))</f>
        <v/>
      </c>
      <c r="I14" s="6">
        <f>IF(H14="Ready",(E14-D14)*24,"")</f>
        <v/>
      </c>
      <c r="J14" s="6">
        <f>IF(H14="Ready",I14-F14/60,"")</f>
        <v/>
      </c>
      <c r="K14" s="6">
        <f>IF(AND(H14="Ready",G14="Approved"),J14,"")</f>
        <v/>
      </c>
      <c r="L14" s="2" t="n"/>
    </row>
    <row r="15" ht="34" customHeight="1">
      <c r="A15" s="2" t="n"/>
      <c r="B15" s="2" t="n"/>
      <c r="C15" s="2" t="n"/>
      <c r="D15" s="3" t="n"/>
      <c r="E15" s="3" t="n"/>
      <c r="F15" s="4" t="n"/>
      <c r="G15" s="2" t="n"/>
      <c r="H15" s="7">
        <f>IF(COUNTA(A15:G15,L15)=0,"",IF(OR(A15="",B15="",C15="",D15="",E15="",F15="",G15=""),"Incomplete",IF(OR(COUNTIF(Assumptions!$A$2:$A$11,B15)=0,COUNTIF(Assumptions!$B$2:$B$6,C15)=0,COUNTIF(Assumptions!$D$2:$D$4,G15)=0),"Unknown selection",IF(COUNTIF($A$2:$A$101,A15)&gt;1,"Duplicate ID",IF(OR(NOT(ISNUMBER(D15)),NOT(ISNUMBER(E15)),NOT(ISNUMBER(F15))),"Invalid number",IF(OR(D15&lt;=0,E15&lt;=D15,F15&lt;0,F15&gt;(E15-D15)*1440),"Invalid interval/break",IF(NOT(ISNUMBER(Assumptions!$F$2)),"Invalid threshold",IF(Assumptions!$F$2&lt;=0,"Invalid threshold",IF((E15-D15)*24&gt;Assumptions!$F$2,"Review duration","Ready")))))))))</f>
        <v/>
      </c>
      <c r="I15" s="8">
        <f>IF(H15="Ready",(E15-D15)*24,"")</f>
        <v/>
      </c>
      <c r="J15" s="8">
        <f>IF(H15="Ready",I15-F15/60,"")</f>
        <v/>
      </c>
      <c r="K15" s="8">
        <f>IF(AND(H15="Ready",G15="Approved"),J15,"")</f>
        <v/>
      </c>
      <c r="L15" s="2" t="n"/>
    </row>
    <row r="16" ht="34" customHeight="1">
      <c r="A16" s="2" t="n"/>
      <c r="B16" s="2" t="n"/>
      <c r="C16" s="2" t="n"/>
      <c r="D16" s="3" t="n"/>
      <c r="E16" s="3" t="n"/>
      <c r="F16" s="4" t="n"/>
      <c r="G16" s="2" t="n"/>
      <c r="H16" s="5">
        <f>IF(COUNTA(A16:G16,L16)=0,"",IF(OR(A16="",B16="",C16="",D16="",E16="",F16="",G16=""),"Incomplete",IF(OR(COUNTIF(Assumptions!$A$2:$A$11,B16)=0,COUNTIF(Assumptions!$B$2:$B$6,C16)=0,COUNTIF(Assumptions!$D$2:$D$4,G16)=0),"Unknown selection",IF(COUNTIF($A$2:$A$101,A16)&gt;1,"Duplicate ID",IF(OR(NOT(ISNUMBER(D16)),NOT(ISNUMBER(E16)),NOT(ISNUMBER(F16))),"Invalid number",IF(OR(D16&lt;=0,E16&lt;=D16,F16&lt;0,F16&gt;(E16-D16)*1440),"Invalid interval/break",IF(NOT(ISNUMBER(Assumptions!$F$2)),"Invalid threshold",IF(Assumptions!$F$2&lt;=0,"Invalid threshold",IF((E16-D16)*24&gt;Assumptions!$F$2,"Review duration","Ready")))))))))</f>
        <v/>
      </c>
      <c r="I16" s="6">
        <f>IF(H16="Ready",(E16-D16)*24,"")</f>
        <v/>
      </c>
      <c r="J16" s="6">
        <f>IF(H16="Ready",I16-F16/60,"")</f>
        <v/>
      </c>
      <c r="K16" s="6">
        <f>IF(AND(H16="Ready",G16="Approved"),J16,"")</f>
        <v/>
      </c>
      <c r="L16" s="2" t="n"/>
    </row>
    <row r="17" ht="34" customHeight="1">
      <c r="A17" s="2" t="n"/>
      <c r="B17" s="2" t="n"/>
      <c r="C17" s="2" t="n"/>
      <c r="D17" s="3" t="n"/>
      <c r="E17" s="3" t="n"/>
      <c r="F17" s="4" t="n"/>
      <c r="G17" s="2" t="n"/>
      <c r="H17" s="7">
        <f>IF(COUNTA(A17:G17,L17)=0,"",IF(OR(A17="",B17="",C17="",D17="",E17="",F17="",G17=""),"Incomplete",IF(OR(COUNTIF(Assumptions!$A$2:$A$11,B17)=0,COUNTIF(Assumptions!$B$2:$B$6,C17)=0,COUNTIF(Assumptions!$D$2:$D$4,G17)=0),"Unknown selection",IF(COUNTIF($A$2:$A$101,A17)&gt;1,"Duplicate ID",IF(OR(NOT(ISNUMBER(D17)),NOT(ISNUMBER(E17)),NOT(ISNUMBER(F17))),"Invalid number",IF(OR(D17&lt;=0,E17&lt;=D17,F17&lt;0,F17&gt;(E17-D17)*1440),"Invalid interval/break",IF(NOT(ISNUMBER(Assumptions!$F$2)),"Invalid threshold",IF(Assumptions!$F$2&lt;=0,"Invalid threshold",IF((E17-D17)*24&gt;Assumptions!$F$2,"Review duration","Ready")))))))))</f>
        <v/>
      </c>
      <c r="I17" s="8">
        <f>IF(H17="Ready",(E17-D17)*24,"")</f>
        <v/>
      </c>
      <c r="J17" s="8">
        <f>IF(H17="Ready",I17-F17/60,"")</f>
        <v/>
      </c>
      <c r="K17" s="8">
        <f>IF(AND(H17="Ready",G17="Approved"),J17,"")</f>
        <v/>
      </c>
      <c r="L17" s="2" t="n"/>
    </row>
    <row r="18" ht="34" customHeight="1">
      <c r="A18" s="2" t="n"/>
      <c r="B18" s="2" t="n"/>
      <c r="C18" s="2" t="n"/>
      <c r="D18" s="3" t="n"/>
      <c r="E18" s="3" t="n"/>
      <c r="F18" s="4" t="n"/>
      <c r="G18" s="2" t="n"/>
      <c r="H18" s="5">
        <f>IF(COUNTA(A18:G18,L18)=0,"",IF(OR(A18="",B18="",C18="",D18="",E18="",F18="",G18=""),"Incomplete",IF(OR(COUNTIF(Assumptions!$A$2:$A$11,B18)=0,COUNTIF(Assumptions!$B$2:$B$6,C18)=0,COUNTIF(Assumptions!$D$2:$D$4,G18)=0),"Unknown selection",IF(COUNTIF($A$2:$A$101,A18)&gt;1,"Duplicate ID",IF(OR(NOT(ISNUMBER(D18)),NOT(ISNUMBER(E18)),NOT(ISNUMBER(F18))),"Invalid number",IF(OR(D18&lt;=0,E18&lt;=D18,F18&lt;0,F18&gt;(E18-D18)*1440),"Invalid interval/break",IF(NOT(ISNUMBER(Assumptions!$F$2)),"Invalid threshold",IF(Assumptions!$F$2&lt;=0,"Invalid threshold",IF((E18-D18)*24&gt;Assumptions!$F$2,"Review duration","Ready")))))))))</f>
        <v/>
      </c>
      <c r="I18" s="6">
        <f>IF(H18="Ready",(E18-D18)*24,"")</f>
        <v/>
      </c>
      <c r="J18" s="6">
        <f>IF(H18="Ready",I18-F18/60,"")</f>
        <v/>
      </c>
      <c r="K18" s="6">
        <f>IF(AND(H18="Ready",G18="Approved"),J18,"")</f>
        <v/>
      </c>
      <c r="L18" s="2" t="n"/>
    </row>
    <row r="19" ht="34" customHeight="1">
      <c r="A19" s="2" t="n"/>
      <c r="B19" s="2" t="n"/>
      <c r="C19" s="2" t="n"/>
      <c r="D19" s="3" t="n"/>
      <c r="E19" s="3" t="n"/>
      <c r="F19" s="4" t="n"/>
      <c r="G19" s="2" t="n"/>
      <c r="H19" s="7">
        <f>IF(COUNTA(A19:G19,L19)=0,"",IF(OR(A19="",B19="",C19="",D19="",E19="",F19="",G19=""),"Incomplete",IF(OR(COUNTIF(Assumptions!$A$2:$A$11,B19)=0,COUNTIF(Assumptions!$B$2:$B$6,C19)=0,COUNTIF(Assumptions!$D$2:$D$4,G19)=0),"Unknown selection",IF(COUNTIF($A$2:$A$101,A19)&gt;1,"Duplicate ID",IF(OR(NOT(ISNUMBER(D19)),NOT(ISNUMBER(E19)),NOT(ISNUMBER(F19))),"Invalid number",IF(OR(D19&lt;=0,E19&lt;=D19,F19&lt;0,F19&gt;(E19-D19)*1440),"Invalid interval/break",IF(NOT(ISNUMBER(Assumptions!$F$2)),"Invalid threshold",IF(Assumptions!$F$2&lt;=0,"Invalid threshold",IF((E19-D19)*24&gt;Assumptions!$F$2,"Review duration","Ready")))))))))</f>
        <v/>
      </c>
      <c r="I19" s="8">
        <f>IF(H19="Ready",(E19-D19)*24,"")</f>
        <v/>
      </c>
      <c r="J19" s="8">
        <f>IF(H19="Ready",I19-F19/60,"")</f>
        <v/>
      </c>
      <c r="K19" s="8">
        <f>IF(AND(H19="Ready",G19="Approved"),J19,"")</f>
        <v/>
      </c>
      <c r="L19" s="2" t="n"/>
    </row>
    <row r="20" ht="34" customHeight="1">
      <c r="A20" s="2" t="n"/>
      <c r="B20" s="2" t="n"/>
      <c r="C20" s="2" t="n"/>
      <c r="D20" s="3" t="n"/>
      <c r="E20" s="3" t="n"/>
      <c r="F20" s="4" t="n"/>
      <c r="G20" s="2" t="n"/>
      <c r="H20" s="5">
        <f>IF(COUNTA(A20:G20,L20)=0,"",IF(OR(A20="",B20="",C20="",D20="",E20="",F20="",G20=""),"Incomplete",IF(OR(COUNTIF(Assumptions!$A$2:$A$11,B20)=0,COUNTIF(Assumptions!$B$2:$B$6,C20)=0,COUNTIF(Assumptions!$D$2:$D$4,G20)=0),"Unknown selection",IF(COUNTIF($A$2:$A$101,A20)&gt;1,"Duplicate ID",IF(OR(NOT(ISNUMBER(D20)),NOT(ISNUMBER(E20)),NOT(ISNUMBER(F20))),"Invalid number",IF(OR(D20&lt;=0,E20&lt;=D20,F20&lt;0,F20&gt;(E20-D20)*1440),"Invalid interval/break",IF(NOT(ISNUMBER(Assumptions!$F$2)),"Invalid threshold",IF(Assumptions!$F$2&lt;=0,"Invalid threshold",IF((E20-D20)*24&gt;Assumptions!$F$2,"Review duration","Ready")))))))))</f>
        <v/>
      </c>
      <c r="I20" s="6">
        <f>IF(H20="Ready",(E20-D20)*24,"")</f>
        <v/>
      </c>
      <c r="J20" s="6">
        <f>IF(H20="Ready",I20-F20/60,"")</f>
        <v/>
      </c>
      <c r="K20" s="6">
        <f>IF(AND(H20="Ready",G20="Approved"),J20,"")</f>
        <v/>
      </c>
      <c r="L20" s="2" t="n"/>
    </row>
    <row r="21" ht="34" customHeight="1">
      <c r="A21" s="2" t="n"/>
      <c r="B21" s="2" t="n"/>
      <c r="C21" s="2" t="n"/>
      <c r="D21" s="3" t="n"/>
      <c r="E21" s="3" t="n"/>
      <c r="F21" s="4" t="n"/>
      <c r="G21" s="2" t="n"/>
      <c r="H21" s="7">
        <f>IF(COUNTA(A21:G21,L21)=0,"",IF(OR(A21="",B21="",C21="",D21="",E21="",F21="",G21=""),"Incomplete",IF(OR(COUNTIF(Assumptions!$A$2:$A$11,B21)=0,COUNTIF(Assumptions!$B$2:$B$6,C21)=0,COUNTIF(Assumptions!$D$2:$D$4,G21)=0),"Unknown selection",IF(COUNTIF($A$2:$A$101,A21)&gt;1,"Duplicate ID",IF(OR(NOT(ISNUMBER(D21)),NOT(ISNUMBER(E21)),NOT(ISNUMBER(F21))),"Invalid number",IF(OR(D21&lt;=0,E21&lt;=D21,F21&lt;0,F21&gt;(E21-D21)*1440),"Invalid interval/break",IF(NOT(ISNUMBER(Assumptions!$F$2)),"Invalid threshold",IF(Assumptions!$F$2&lt;=0,"Invalid threshold",IF((E21-D21)*24&gt;Assumptions!$F$2,"Review duration","Ready")))))))))</f>
        <v/>
      </c>
      <c r="I21" s="8">
        <f>IF(H21="Ready",(E21-D21)*24,"")</f>
        <v/>
      </c>
      <c r="J21" s="8">
        <f>IF(H21="Ready",I21-F21/60,"")</f>
        <v/>
      </c>
      <c r="K21" s="8">
        <f>IF(AND(H21="Ready",G21="Approved"),J21,"")</f>
        <v/>
      </c>
      <c r="L21" s="2" t="n"/>
    </row>
    <row r="22" ht="34" customHeight="1">
      <c r="A22" s="2" t="n"/>
      <c r="B22" s="2" t="n"/>
      <c r="C22" s="2" t="n"/>
      <c r="D22" s="3" t="n"/>
      <c r="E22" s="3" t="n"/>
      <c r="F22" s="4" t="n"/>
      <c r="G22" s="2" t="n"/>
      <c r="H22" s="5">
        <f>IF(COUNTA(A22:G22,L22)=0,"",IF(OR(A22="",B22="",C22="",D22="",E22="",F22="",G22=""),"Incomplete",IF(OR(COUNTIF(Assumptions!$A$2:$A$11,B22)=0,COUNTIF(Assumptions!$B$2:$B$6,C22)=0,COUNTIF(Assumptions!$D$2:$D$4,G22)=0),"Unknown selection",IF(COUNTIF($A$2:$A$101,A22)&gt;1,"Duplicate ID",IF(OR(NOT(ISNUMBER(D22)),NOT(ISNUMBER(E22)),NOT(ISNUMBER(F22))),"Invalid number",IF(OR(D22&lt;=0,E22&lt;=D22,F22&lt;0,F22&gt;(E22-D22)*1440),"Invalid interval/break",IF(NOT(ISNUMBER(Assumptions!$F$2)),"Invalid threshold",IF(Assumptions!$F$2&lt;=0,"Invalid threshold",IF((E22-D22)*24&gt;Assumptions!$F$2,"Review duration","Ready")))))))))</f>
        <v/>
      </c>
      <c r="I22" s="6">
        <f>IF(H22="Ready",(E22-D22)*24,"")</f>
        <v/>
      </c>
      <c r="J22" s="6">
        <f>IF(H22="Ready",I22-F22/60,"")</f>
        <v/>
      </c>
      <c r="K22" s="6">
        <f>IF(AND(H22="Ready",G22="Approved"),J22,"")</f>
        <v/>
      </c>
      <c r="L22" s="2" t="n"/>
    </row>
    <row r="23" ht="34" customHeight="1">
      <c r="A23" s="2" t="n"/>
      <c r="B23" s="2" t="n"/>
      <c r="C23" s="2" t="n"/>
      <c r="D23" s="3" t="n"/>
      <c r="E23" s="3" t="n"/>
      <c r="F23" s="4" t="n"/>
      <c r="G23" s="2" t="n"/>
      <c r="H23" s="7">
        <f>IF(COUNTA(A23:G23,L23)=0,"",IF(OR(A23="",B23="",C23="",D23="",E23="",F23="",G23=""),"Incomplete",IF(OR(COUNTIF(Assumptions!$A$2:$A$11,B23)=0,COUNTIF(Assumptions!$B$2:$B$6,C23)=0,COUNTIF(Assumptions!$D$2:$D$4,G23)=0),"Unknown selection",IF(COUNTIF($A$2:$A$101,A23)&gt;1,"Duplicate ID",IF(OR(NOT(ISNUMBER(D23)),NOT(ISNUMBER(E23)),NOT(ISNUMBER(F23))),"Invalid number",IF(OR(D23&lt;=0,E23&lt;=D23,F23&lt;0,F23&gt;(E23-D23)*1440),"Invalid interval/break",IF(NOT(ISNUMBER(Assumptions!$F$2)),"Invalid threshold",IF(Assumptions!$F$2&lt;=0,"Invalid threshold",IF((E23-D23)*24&gt;Assumptions!$F$2,"Review duration","Ready")))))))))</f>
        <v/>
      </c>
      <c r="I23" s="8">
        <f>IF(H23="Ready",(E23-D23)*24,"")</f>
        <v/>
      </c>
      <c r="J23" s="8">
        <f>IF(H23="Ready",I23-F23/60,"")</f>
        <v/>
      </c>
      <c r="K23" s="8">
        <f>IF(AND(H23="Ready",G23="Approved"),J23,"")</f>
        <v/>
      </c>
      <c r="L23" s="2" t="n"/>
    </row>
    <row r="24" ht="34" customHeight="1">
      <c r="A24" s="2" t="n"/>
      <c r="B24" s="2" t="n"/>
      <c r="C24" s="2" t="n"/>
      <c r="D24" s="3" t="n"/>
      <c r="E24" s="3" t="n"/>
      <c r="F24" s="4" t="n"/>
      <c r="G24" s="2" t="n"/>
      <c r="H24" s="5">
        <f>IF(COUNTA(A24:G24,L24)=0,"",IF(OR(A24="",B24="",C24="",D24="",E24="",F24="",G24=""),"Incomplete",IF(OR(COUNTIF(Assumptions!$A$2:$A$11,B24)=0,COUNTIF(Assumptions!$B$2:$B$6,C24)=0,COUNTIF(Assumptions!$D$2:$D$4,G24)=0),"Unknown selection",IF(COUNTIF($A$2:$A$101,A24)&gt;1,"Duplicate ID",IF(OR(NOT(ISNUMBER(D24)),NOT(ISNUMBER(E24)),NOT(ISNUMBER(F24))),"Invalid number",IF(OR(D24&lt;=0,E24&lt;=D24,F24&lt;0,F24&gt;(E24-D24)*1440),"Invalid interval/break",IF(NOT(ISNUMBER(Assumptions!$F$2)),"Invalid threshold",IF(Assumptions!$F$2&lt;=0,"Invalid threshold",IF((E24-D24)*24&gt;Assumptions!$F$2,"Review duration","Ready")))))))))</f>
        <v/>
      </c>
      <c r="I24" s="6">
        <f>IF(H24="Ready",(E24-D24)*24,"")</f>
        <v/>
      </c>
      <c r="J24" s="6">
        <f>IF(H24="Ready",I24-F24/60,"")</f>
        <v/>
      </c>
      <c r="K24" s="6">
        <f>IF(AND(H24="Ready",G24="Approved"),J24,"")</f>
        <v/>
      </c>
      <c r="L24" s="2" t="n"/>
    </row>
    <row r="25" ht="34" customHeight="1">
      <c r="A25" s="2" t="n"/>
      <c r="B25" s="2" t="n"/>
      <c r="C25" s="2" t="n"/>
      <c r="D25" s="3" t="n"/>
      <c r="E25" s="3" t="n"/>
      <c r="F25" s="4" t="n"/>
      <c r="G25" s="2" t="n"/>
      <c r="H25" s="7">
        <f>IF(COUNTA(A25:G25,L25)=0,"",IF(OR(A25="",B25="",C25="",D25="",E25="",F25="",G25=""),"Incomplete",IF(OR(COUNTIF(Assumptions!$A$2:$A$11,B25)=0,COUNTIF(Assumptions!$B$2:$B$6,C25)=0,COUNTIF(Assumptions!$D$2:$D$4,G25)=0),"Unknown selection",IF(COUNTIF($A$2:$A$101,A25)&gt;1,"Duplicate ID",IF(OR(NOT(ISNUMBER(D25)),NOT(ISNUMBER(E25)),NOT(ISNUMBER(F25))),"Invalid number",IF(OR(D25&lt;=0,E25&lt;=D25,F25&lt;0,F25&gt;(E25-D25)*1440),"Invalid interval/break",IF(NOT(ISNUMBER(Assumptions!$F$2)),"Invalid threshold",IF(Assumptions!$F$2&lt;=0,"Invalid threshold",IF((E25-D25)*24&gt;Assumptions!$F$2,"Review duration","Ready")))))))))</f>
        <v/>
      </c>
      <c r="I25" s="8">
        <f>IF(H25="Ready",(E25-D25)*24,"")</f>
        <v/>
      </c>
      <c r="J25" s="8">
        <f>IF(H25="Ready",I25-F25/60,"")</f>
        <v/>
      </c>
      <c r="K25" s="8">
        <f>IF(AND(H25="Ready",G25="Approved"),J25,"")</f>
        <v/>
      </c>
      <c r="L25" s="2" t="n"/>
    </row>
    <row r="26" ht="34" customHeight="1">
      <c r="A26" s="2" t="n"/>
      <c r="B26" s="2" t="n"/>
      <c r="C26" s="2" t="n"/>
      <c r="D26" s="3" t="n"/>
      <c r="E26" s="3" t="n"/>
      <c r="F26" s="4" t="n"/>
      <c r="G26" s="2" t="n"/>
      <c r="H26" s="5">
        <f>IF(COUNTA(A26:G26,L26)=0,"",IF(OR(A26="",B26="",C26="",D26="",E26="",F26="",G26=""),"Incomplete",IF(OR(COUNTIF(Assumptions!$A$2:$A$11,B26)=0,COUNTIF(Assumptions!$B$2:$B$6,C26)=0,COUNTIF(Assumptions!$D$2:$D$4,G26)=0),"Unknown selection",IF(COUNTIF($A$2:$A$101,A26)&gt;1,"Duplicate ID",IF(OR(NOT(ISNUMBER(D26)),NOT(ISNUMBER(E26)),NOT(ISNUMBER(F26))),"Invalid number",IF(OR(D26&lt;=0,E26&lt;=D26,F26&lt;0,F26&gt;(E26-D26)*1440),"Invalid interval/break",IF(NOT(ISNUMBER(Assumptions!$F$2)),"Invalid threshold",IF(Assumptions!$F$2&lt;=0,"Invalid threshold",IF((E26-D26)*24&gt;Assumptions!$F$2,"Review duration","Ready")))))))))</f>
        <v/>
      </c>
      <c r="I26" s="6">
        <f>IF(H26="Ready",(E26-D26)*24,"")</f>
        <v/>
      </c>
      <c r="J26" s="6">
        <f>IF(H26="Ready",I26-F26/60,"")</f>
        <v/>
      </c>
      <c r="K26" s="6">
        <f>IF(AND(H26="Ready",G26="Approved"),J26,"")</f>
        <v/>
      </c>
      <c r="L26" s="2" t="n"/>
    </row>
    <row r="27" ht="34" customHeight="1">
      <c r="A27" s="2" t="n"/>
      <c r="B27" s="2" t="n"/>
      <c r="C27" s="2" t="n"/>
      <c r="D27" s="3" t="n"/>
      <c r="E27" s="3" t="n"/>
      <c r="F27" s="4" t="n"/>
      <c r="G27" s="2" t="n"/>
      <c r="H27" s="7">
        <f>IF(COUNTA(A27:G27,L27)=0,"",IF(OR(A27="",B27="",C27="",D27="",E27="",F27="",G27=""),"Incomplete",IF(OR(COUNTIF(Assumptions!$A$2:$A$11,B27)=0,COUNTIF(Assumptions!$B$2:$B$6,C27)=0,COUNTIF(Assumptions!$D$2:$D$4,G27)=0),"Unknown selection",IF(COUNTIF($A$2:$A$101,A27)&gt;1,"Duplicate ID",IF(OR(NOT(ISNUMBER(D27)),NOT(ISNUMBER(E27)),NOT(ISNUMBER(F27))),"Invalid number",IF(OR(D27&lt;=0,E27&lt;=D27,F27&lt;0,F27&gt;(E27-D27)*1440),"Invalid interval/break",IF(NOT(ISNUMBER(Assumptions!$F$2)),"Invalid threshold",IF(Assumptions!$F$2&lt;=0,"Invalid threshold",IF((E27-D27)*24&gt;Assumptions!$F$2,"Review duration","Ready")))))))))</f>
        <v/>
      </c>
      <c r="I27" s="8">
        <f>IF(H27="Ready",(E27-D27)*24,"")</f>
        <v/>
      </c>
      <c r="J27" s="8">
        <f>IF(H27="Ready",I27-F27/60,"")</f>
        <v/>
      </c>
      <c r="K27" s="8">
        <f>IF(AND(H27="Ready",G27="Approved"),J27,"")</f>
        <v/>
      </c>
      <c r="L27" s="2" t="n"/>
    </row>
    <row r="28" ht="34" customHeight="1">
      <c r="A28" s="2" t="n"/>
      <c r="B28" s="2" t="n"/>
      <c r="C28" s="2" t="n"/>
      <c r="D28" s="3" t="n"/>
      <c r="E28" s="3" t="n"/>
      <c r="F28" s="4" t="n"/>
      <c r="G28" s="2" t="n"/>
      <c r="H28" s="5">
        <f>IF(COUNTA(A28:G28,L28)=0,"",IF(OR(A28="",B28="",C28="",D28="",E28="",F28="",G28=""),"Incomplete",IF(OR(COUNTIF(Assumptions!$A$2:$A$11,B28)=0,COUNTIF(Assumptions!$B$2:$B$6,C28)=0,COUNTIF(Assumptions!$D$2:$D$4,G28)=0),"Unknown selection",IF(COUNTIF($A$2:$A$101,A28)&gt;1,"Duplicate ID",IF(OR(NOT(ISNUMBER(D28)),NOT(ISNUMBER(E28)),NOT(ISNUMBER(F28))),"Invalid number",IF(OR(D28&lt;=0,E28&lt;=D28,F28&lt;0,F28&gt;(E28-D28)*1440),"Invalid interval/break",IF(NOT(ISNUMBER(Assumptions!$F$2)),"Invalid threshold",IF(Assumptions!$F$2&lt;=0,"Invalid threshold",IF((E28-D28)*24&gt;Assumptions!$F$2,"Review duration","Ready")))))))))</f>
        <v/>
      </c>
      <c r="I28" s="6">
        <f>IF(H28="Ready",(E28-D28)*24,"")</f>
        <v/>
      </c>
      <c r="J28" s="6">
        <f>IF(H28="Ready",I28-F28/60,"")</f>
        <v/>
      </c>
      <c r="K28" s="6">
        <f>IF(AND(H28="Ready",G28="Approved"),J28,"")</f>
        <v/>
      </c>
      <c r="L28" s="2" t="n"/>
    </row>
    <row r="29" ht="34" customHeight="1">
      <c r="A29" s="2" t="n"/>
      <c r="B29" s="2" t="n"/>
      <c r="C29" s="2" t="n"/>
      <c r="D29" s="3" t="n"/>
      <c r="E29" s="3" t="n"/>
      <c r="F29" s="4" t="n"/>
      <c r="G29" s="2" t="n"/>
      <c r="H29" s="7">
        <f>IF(COUNTA(A29:G29,L29)=0,"",IF(OR(A29="",B29="",C29="",D29="",E29="",F29="",G29=""),"Incomplete",IF(OR(COUNTIF(Assumptions!$A$2:$A$11,B29)=0,COUNTIF(Assumptions!$B$2:$B$6,C29)=0,COUNTIF(Assumptions!$D$2:$D$4,G29)=0),"Unknown selection",IF(COUNTIF($A$2:$A$101,A29)&gt;1,"Duplicate ID",IF(OR(NOT(ISNUMBER(D29)),NOT(ISNUMBER(E29)),NOT(ISNUMBER(F29))),"Invalid number",IF(OR(D29&lt;=0,E29&lt;=D29,F29&lt;0,F29&gt;(E29-D29)*1440),"Invalid interval/break",IF(NOT(ISNUMBER(Assumptions!$F$2)),"Invalid threshold",IF(Assumptions!$F$2&lt;=0,"Invalid threshold",IF((E29-D29)*24&gt;Assumptions!$F$2,"Review duration","Ready")))))))))</f>
        <v/>
      </c>
      <c r="I29" s="8">
        <f>IF(H29="Ready",(E29-D29)*24,"")</f>
        <v/>
      </c>
      <c r="J29" s="8">
        <f>IF(H29="Ready",I29-F29/60,"")</f>
        <v/>
      </c>
      <c r="K29" s="8">
        <f>IF(AND(H29="Ready",G29="Approved"),J29,"")</f>
        <v/>
      </c>
      <c r="L29" s="2" t="n"/>
    </row>
    <row r="30" ht="34" customHeight="1">
      <c r="A30" s="2" t="n"/>
      <c r="B30" s="2" t="n"/>
      <c r="C30" s="2" t="n"/>
      <c r="D30" s="3" t="n"/>
      <c r="E30" s="3" t="n"/>
      <c r="F30" s="4" t="n"/>
      <c r="G30" s="2" t="n"/>
      <c r="H30" s="5">
        <f>IF(COUNTA(A30:G30,L30)=0,"",IF(OR(A30="",B30="",C30="",D30="",E30="",F30="",G30=""),"Incomplete",IF(OR(COUNTIF(Assumptions!$A$2:$A$11,B30)=0,COUNTIF(Assumptions!$B$2:$B$6,C30)=0,COUNTIF(Assumptions!$D$2:$D$4,G30)=0),"Unknown selection",IF(COUNTIF($A$2:$A$101,A30)&gt;1,"Duplicate ID",IF(OR(NOT(ISNUMBER(D30)),NOT(ISNUMBER(E30)),NOT(ISNUMBER(F30))),"Invalid number",IF(OR(D30&lt;=0,E30&lt;=D30,F30&lt;0,F30&gt;(E30-D30)*1440),"Invalid interval/break",IF(NOT(ISNUMBER(Assumptions!$F$2)),"Invalid threshold",IF(Assumptions!$F$2&lt;=0,"Invalid threshold",IF((E30-D30)*24&gt;Assumptions!$F$2,"Review duration","Ready")))))))))</f>
        <v/>
      </c>
      <c r="I30" s="6">
        <f>IF(H30="Ready",(E30-D30)*24,"")</f>
        <v/>
      </c>
      <c r="J30" s="6">
        <f>IF(H30="Ready",I30-F30/60,"")</f>
        <v/>
      </c>
      <c r="K30" s="6">
        <f>IF(AND(H30="Ready",G30="Approved"),J30,"")</f>
        <v/>
      </c>
      <c r="L30" s="2" t="n"/>
    </row>
    <row r="31" ht="34" customHeight="1">
      <c r="A31" s="2" t="n"/>
      <c r="B31" s="2" t="n"/>
      <c r="C31" s="2" t="n"/>
      <c r="D31" s="3" t="n"/>
      <c r="E31" s="3" t="n"/>
      <c r="F31" s="4" t="n"/>
      <c r="G31" s="2" t="n"/>
      <c r="H31" s="7">
        <f>IF(COUNTA(A31:G31,L31)=0,"",IF(OR(A31="",B31="",C31="",D31="",E31="",F31="",G31=""),"Incomplete",IF(OR(COUNTIF(Assumptions!$A$2:$A$11,B31)=0,COUNTIF(Assumptions!$B$2:$B$6,C31)=0,COUNTIF(Assumptions!$D$2:$D$4,G31)=0),"Unknown selection",IF(COUNTIF($A$2:$A$101,A31)&gt;1,"Duplicate ID",IF(OR(NOT(ISNUMBER(D31)),NOT(ISNUMBER(E31)),NOT(ISNUMBER(F31))),"Invalid number",IF(OR(D31&lt;=0,E31&lt;=D31,F31&lt;0,F31&gt;(E31-D31)*1440),"Invalid interval/break",IF(NOT(ISNUMBER(Assumptions!$F$2)),"Invalid threshold",IF(Assumptions!$F$2&lt;=0,"Invalid threshold",IF((E31-D31)*24&gt;Assumptions!$F$2,"Review duration","Ready")))))))))</f>
        <v/>
      </c>
      <c r="I31" s="8">
        <f>IF(H31="Ready",(E31-D31)*24,"")</f>
        <v/>
      </c>
      <c r="J31" s="8">
        <f>IF(H31="Ready",I31-F31/60,"")</f>
        <v/>
      </c>
      <c r="K31" s="8">
        <f>IF(AND(H31="Ready",G31="Approved"),J31,"")</f>
        <v/>
      </c>
      <c r="L31" s="2" t="n"/>
    </row>
    <row r="32" ht="34" customHeight="1">
      <c r="A32" s="2" t="n"/>
      <c r="B32" s="2" t="n"/>
      <c r="C32" s="2" t="n"/>
      <c r="D32" s="3" t="n"/>
      <c r="E32" s="3" t="n"/>
      <c r="F32" s="4" t="n"/>
      <c r="G32" s="2" t="n"/>
      <c r="H32" s="5">
        <f>IF(COUNTA(A32:G32,L32)=0,"",IF(OR(A32="",B32="",C32="",D32="",E32="",F32="",G32=""),"Incomplete",IF(OR(COUNTIF(Assumptions!$A$2:$A$11,B32)=0,COUNTIF(Assumptions!$B$2:$B$6,C32)=0,COUNTIF(Assumptions!$D$2:$D$4,G32)=0),"Unknown selection",IF(COUNTIF($A$2:$A$101,A32)&gt;1,"Duplicate ID",IF(OR(NOT(ISNUMBER(D32)),NOT(ISNUMBER(E32)),NOT(ISNUMBER(F32))),"Invalid number",IF(OR(D32&lt;=0,E32&lt;=D32,F32&lt;0,F32&gt;(E32-D32)*1440),"Invalid interval/break",IF(NOT(ISNUMBER(Assumptions!$F$2)),"Invalid threshold",IF(Assumptions!$F$2&lt;=0,"Invalid threshold",IF((E32-D32)*24&gt;Assumptions!$F$2,"Review duration","Ready")))))))))</f>
        <v/>
      </c>
      <c r="I32" s="6">
        <f>IF(H32="Ready",(E32-D32)*24,"")</f>
        <v/>
      </c>
      <c r="J32" s="6">
        <f>IF(H32="Ready",I32-F32/60,"")</f>
        <v/>
      </c>
      <c r="K32" s="6">
        <f>IF(AND(H32="Ready",G32="Approved"),J32,"")</f>
        <v/>
      </c>
      <c r="L32" s="2" t="n"/>
    </row>
    <row r="33" ht="34" customHeight="1">
      <c r="A33" s="2" t="n"/>
      <c r="B33" s="2" t="n"/>
      <c r="C33" s="2" t="n"/>
      <c r="D33" s="3" t="n"/>
      <c r="E33" s="3" t="n"/>
      <c r="F33" s="4" t="n"/>
      <c r="G33" s="2" t="n"/>
      <c r="H33" s="7">
        <f>IF(COUNTA(A33:G33,L33)=0,"",IF(OR(A33="",B33="",C33="",D33="",E33="",F33="",G33=""),"Incomplete",IF(OR(COUNTIF(Assumptions!$A$2:$A$11,B33)=0,COUNTIF(Assumptions!$B$2:$B$6,C33)=0,COUNTIF(Assumptions!$D$2:$D$4,G33)=0),"Unknown selection",IF(COUNTIF($A$2:$A$101,A33)&gt;1,"Duplicate ID",IF(OR(NOT(ISNUMBER(D33)),NOT(ISNUMBER(E33)),NOT(ISNUMBER(F33))),"Invalid number",IF(OR(D33&lt;=0,E33&lt;=D33,F33&lt;0,F33&gt;(E33-D33)*1440),"Invalid interval/break",IF(NOT(ISNUMBER(Assumptions!$F$2)),"Invalid threshold",IF(Assumptions!$F$2&lt;=0,"Invalid threshold",IF((E33-D33)*24&gt;Assumptions!$F$2,"Review duration","Ready")))))))))</f>
        <v/>
      </c>
      <c r="I33" s="8">
        <f>IF(H33="Ready",(E33-D33)*24,"")</f>
        <v/>
      </c>
      <c r="J33" s="8">
        <f>IF(H33="Ready",I33-F33/60,"")</f>
        <v/>
      </c>
      <c r="K33" s="8">
        <f>IF(AND(H33="Ready",G33="Approved"),J33,"")</f>
        <v/>
      </c>
      <c r="L33" s="2" t="n"/>
    </row>
    <row r="34" ht="34" customHeight="1">
      <c r="A34" s="2" t="n"/>
      <c r="B34" s="2" t="n"/>
      <c r="C34" s="2" t="n"/>
      <c r="D34" s="3" t="n"/>
      <c r="E34" s="3" t="n"/>
      <c r="F34" s="4" t="n"/>
      <c r="G34" s="2" t="n"/>
      <c r="H34" s="5">
        <f>IF(COUNTA(A34:G34,L34)=0,"",IF(OR(A34="",B34="",C34="",D34="",E34="",F34="",G34=""),"Incomplete",IF(OR(COUNTIF(Assumptions!$A$2:$A$11,B34)=0,COUNTIF(Assumptions!$B$2:$B$6,C34)=0,COUNTIF(Assumptions!$D$2:$D$4,G34)=0),"Unknown selection",IF(COUNTIF($A$2:$A$101,A34)&gt;1,"Duplicate ID",IF(OR(NOT(ISNUMBER(D34)),NOT(ISNUMBER(E34)),NOT(ISNUMBER(F34))),"Invalid number",IF(OR(D34&lt;=0,E34&lt;=D34,F34&lt;0,F34&gt;(E34-D34)*1440),"Invalid interval/break",IF(NOT(ISNUMBER(Assumptions!$F$2)),"Invalid threshold",IF(Assumptions!$F$2&lt;=0,"Invalid threshold",IF((E34-D34)*24&gt;Assumptions!$F$2,"Review duration","Ready")))))))))</f>
        <v/>
      </c>
      <c r="I34" s="6">
        <f>IF(H34="Ready",(E34-D34)*24,"")</f>
        <v/>
      </c>
      <c r="J34" s="6">
        <f>IF(H34="Ready",I34-F34/60,"")</f>
        <v/>
      </c>
      <c r="K34" s="6">
        <f>IF(AND(H34="Ready",G34="Approved"),J34,"")</f>
        <v/>
      </c>
      <c r="L34" s="2" t="n"/>
    </row>
    <row r="35" ht="34" customHeight="1">
      <c r="A35" s="2" t="n"/>
      <c r="B35" s="2" t="n"/>
      <c r="C35" s="2" t="n"/>
      <c r="D35" s="3" t="n"/>
      <c r="E35" s="3" t="n"/>
      <c r="F35" s="4" t="n"/>
      <c r="G35" s="2" t="n"/>
      <c r="H35" s="7">
        <f>IF(COUNTA(A35:G35,L35)=0,"",IF(OR(A35="",B35="",C35="",D35="",E35="",F35="",G35=""),"Incomplete",IF(OR(COUNTIF(Assumptions!$A$2:$A$11,B35)=0,COUNTIF(Assumptions!$B$2:$B$6,C35)=0,COUNTIF(Assumptions!$D$2:$D$4,G35)=0),"Unknown selection",IF(COUNTIF($A$2:$A$101,A35)&gt;1,"Duplicate ID",IF(OR(NOT(ISNUMBER(D35)),NOT(ISNUMBER(E35)),NOT(ISNUMBER(F35))),"Invalid number",IF(OR(D35&lt;=0,E35&lt;=D35,F35&lt;0,F35&gt;(E35-D35)*1440),"Invalid interval/break",IF(NOT(ISNUMBER(Assumptions!$F$2)),"Invalid threshold",IF(Assumptions!$F$2&lt;=0,"Invalid threshold",IF((E35-D35)*24&gt;Assumptions!$F$2,"Review duration","Ready")))))))))</f>
        <v/>
      </c>
      <c r="I35" s="8">
        <f>IF(H35="Ready",(E35-D35)*24,"")</f>
        <v/>
      </c>
      <c r="J35" s="8">
        <f>IF(H35="Ready",I35-F35/60,"")</f>
        <v/>
      </c>
      <c r="K35" s="8">
        <f>IF(AND(H35="Ready",G35="Approved"),J35,"")</f>
        <v/>
      </c>
      <c r="L35" s="2" t="n"/>
    </row>
    <row r="36" ht="34" customHeight="1">
      <c r="A36" s="2" t="n"/>
      <c r="B36" s="2" t="n"/>
      <c r="C36" s="2" t="n"/>
      <c r="D36" s="3" t="n"/>
      <c r="E36" s="3" t="n"/>
      <c r="F36" s="4" t="n"/>
      <c r="G36" s="2" t="n"/>
      <c r="H36" s="5">
        <f>IF(COUNTA(A36:G36,L36)=0,"",IF(OR(A36="",B36="",C36="",D36="",E36="",F36="",G36=""),"Incomplete",IF(OR(COUNTIF(Assumptions!$A$2:$A$11,B36)=0,COUNTIF(Assumptions!$B$2:$B$6,C36)=0,COUNTIF(Assumptions!$D$2:$D$4,G36)=0),"Unknown selection",IF(COUNTIF($A$2:$A$101,A36)&gt;1,"Duplicate ID",IF(OR(NOT(ISNUMBER(D36)),NOT(ISNUMBER(E36)),NOT(ISNUMBER(F36))),"Invalid number",IF(OR(D36&lt;=0,E36&lt;=D36,F36&lt;0,F36&gt;(E36-D36)*1440),"Invalid interval/break",IF(NOT(ISNUMBER(Assumptions!$F$2)),"Invalid threshold",IF(Assumptions!$F$2&lt;=0,"Invalid threshold",IF((E36-D36)*24&gt;Assumptions!$F$2,"Review duration","Ready")))))))))</f>
        <v/>
      </c>
      <c r="I36" s="6">
        <f>IF(H36="Ready",(E36-D36)*24,"")</f>
        <v/>
      </c>
      <c r="J36" s="6">
        <f>IF(H36="Ready",I36-F36/60,"")</f>
        <v/>
      </c>
      <c r="K36" s="6">
        <f>IF(AND(H36="Ready",G36="Approved"),J36,"")</f>
        <v/>
      </c>
      <c r="L36" s="2" t="n"/>
    </row>
    <row r="37" ht="34" customHeight="1">
      <c r="A37" s="2" t="n"/>
      <c r="B37" s="2" t="n"/>
      <c r="C37" s="2" t="n"/>
      <c r="D37" s="3" t="n"/>
      <c r="E37" s="3" t="n"/>
      <c r="F37" s="4" t="n"/>
      <c r="G37" s="2" t="n"/>
      <c r="H37" s="7">
        <f>IF(COUNTA(A37:G37,L37)=0,"",IF(OR(A37="",B37="",C37="",D37="",E37="",F37="",G37=""),"Incomplete",IF(OR(COUNTIF(Assumptions!$A$2:$A$11,B37)=0,COUNTIF(Assumptions!$B$2:$B$6,C37)=0,COUNTIF(Assumptions!$D$2:$D$4,G37)=0),"Unknown selection",IF(COUNTIF($A$2:$A$101,A37)&gt;1,"Duplicate ID",IF(OR(NOT(ISNUMBER(D37)),NOT(ISNUMBER(E37)),NOT(ISNUMBER(F37))),"Invalid number",IF(OR(D37&lt;=0,E37&lt;=D37,F37&lt;0,F37&gt;(E37-D37)*1440),"Invalid interval/break",IF(NOT(ISNUMBER(Assumptions!$F$2)),"Invalid threshold",IF(Assumptions!$F$2&lt;=0,"Invalid threshold",IF((E37-D37)*24&gt;Assumptions!$F$2,"Review duration","Ready")))))))))</f>
        <v/>
      </c>
      <c r="I37" s="8">
        <f>IF(H37="Ready",(E37-D37)*24,"")</f>
        <v/>
      </c>
      <c r="J37" s="8">
        <f>IF(H37="Ready",I37-F37/60,"")</f>
        <v/>
      </c>
      <c r="K37" s="8">
        <f>IF(AND(H37="Ready",G37="Approved"),J37,"")</f>
        <v/>
      </c>
      <c r="L37" s="2" t="n"/>
    </row>
    <row r="38" ht="34" customHeight="1">
      <c r="A38" s="2" t="n"/>
      <c r="B38" s="2" t="n"/>
      <c r="C38" s="2" t="n"/>
      <c r="D38" s="3" t="n"/>
      <c r="E38" s="3" t="n"/>
      <c r="F38" s="4" t="n"/>
      <c r="G38" s="2" t="n"/>
      <c r="H38" s="5">
        <f>IF(COUNTA(A38:G38,L38)=0,"",IF(OR(A38="",B38="",C38="",D38="",E38="",F38="",G38=""),"Incomplete",IF(OR(COUNTIF(Assumptions!$A$2:$A$11,B38)=0,COUNTIF(Assumptions!$B$2:$B$6,C38)=0,COUNTIF(Assumptions!$D$2:$D$4,G38)=0),"Unknown selection",IF(COUNTIF($A$2:$A$101,A38)&gt;1,"Duplicate ID",IF(OR(NOT(ISNUMBER(D38)),NOT(ISNUMBER(E38)),NOT(ISNUMBER(F38))),"Invalid number",IF(OR(D38&lt;=0,E38&lt;=D38,F38&lt;0,F38&gt;(E38-D38)*1440),"Invalid interval/break",IF(NOT(ISNUMBER(Assumptions!$F$2)),"Invalid threshold",IF(Assumptions!$F$2&lt;=0,"Invalid threshold",IF((E38-D38)*24&gt;Assumptions!$F$2,"Review duration","Ready")))))))))</f>
        <v/>
      </c>
      <c r="I38" s="6">
        <f>IF(H38="Ready",(E38-D38)*24,"")</f>
        <v/>
      </c>
      <c r="J38" s="6">
        <f>IF(H38="Ready",I38-F38/60,"")</f>
        <v/>
      </c>
      <c r="K38" s="6">
        <f>IF(AND(H38="Ready",G38="Approved"),J38,"")</f>
        <v/>
      </c>
      <c r="L38" s="2" t="n"/>
    </row>
    <row r="39" ht="34" customHeight="1">
      <c r="A39" s="2" t="n"/>
      <c r="B39" s="2" t="n"/>
      <c r="C39" s="2" t="n"/>
      <c r="D39" s="3" t="n"/>
      <c r="E39" s="3" t="n"/>
      <c r="F39" s="4" t="n"/>
      <c r="G39" s="2" t="n"/>
      <c r="H39" s="7">
        <f>IF(COUNTA(A39:G39,L39)=0,"",IF(OR(A39="",B39="",C39="",D39="",E39="",F39="",G39=""),"Incomplete",IF(OR(COUNTIF(Assumptions!$A$2:$A$11,B39)=0,COUNTIF(Assumptions!$B$2:$B$6,C39)=0,COUNTIF(Assumptions!$D$2:$D$4,G39)=0),"Unknown selection",IF(COUNTIF($A$2:$A$101,A39)&gt;1,"Duplicate ID",IF(OR(NOT(ISNUMBER(D39)),NOT(ISNUMBER(E39)),NOT(ISNUMBER(F39))),"Invalid number",IF(OR(D39&lt;=0,E39&lt;=D39,F39&lt;0,F39&gt;(E39-D39)*1440),"Invalid interval/break",IF(NOT(ISNUMBER(Assumptions!$F$2)),"Invalid threshold",IF(Assumptions!$F$2&lt;=0,"Invalid threshold",IF((E39-D39)*24&gt;Assumptions!$F$2,"Review duration","Ready")))))))))</f>
        <v/>
      </c>
      <c r="I39" s="8">
        <f>IF(H39="Ready",(E39-D39)*24,"")</f>
        <v/>
      </c>
      <c r="J39" s="8">
        <f>IF(H39="Ready",I39-F39/60,"")</f>
        <v/>
      </c>
      <c r="K39" s="8">
        <f>IF(AND(H39="Ready",G39="Approved"),J39,"")</f>
        <v/>
      </c>
      <c r="L39" s="2" t="n"/>
    </row>
    <row r="40" ht="34" customHeight="1">
      <c r="A40" s="2" t="n"/>
      <c r="B40" s="2" t="n"/>
      <c r="C40" s="2" t="n"/>
      <c r="D40" s="3" t="n"/>
      <c r="E40" s="3" t="n"/>
      <c r="F40" s="4" t="n"/>
      <c r="G40" s="2" t="n"/>
      <c r="H40" s="5">
        <f>IF(COUNTA(A40:G40,L40)=0,"",IF(OR(A40="",B40="",C40="",D40="",E40="",F40="",G40=""),"Incomplete",IF(OR(COUNTIF(Assumptions!$A$2:$A$11,B40)=0,COUNTIF(Assumptions!$B$2:$B$6,C40)=0,COUNTIF(Assumptions!$D$2:$D$4,G40)=0),"Unknown selection",IF(COUNTIF($A$2:$A$101,A40)&gt;1,"Duplicate ID",IF(OR(NOT(ISNUMBER(D40)),NOT(ISNUMBER(E40)),NOT(ISNUMBER(F40))),"Invalid number",IF(OR(D40&lt;=0,E40&lt;=D40,F40&lt;0,F40&gt;(E40-D40)*1440),"Invalid interval/break",IF(NOT(ISNUMBER(Assumptions!$F$2)),"Invalid threshold",IF(Assumptions!$F$2&lt;=0,"Invalid threshold",IF((E40-D40)*24&gt;Assumptions!$F$2,"Review duration","Ready")))))))))</f>
        <v/>
      </c>
      <c r="I40" s="6">
        <f>IF(H40="Ready",(E40-D40)*24,"")</f>
        <v/>
      </c>
      <c r="J40" s="6">
        <f>IF(H40="Ready",I40-F40/60,"")</f>
        <v/>
      </c>
      <c r="K40" s="6">
        <f>IF(AND(H40="Ready",G40="Approved"),J40,"")</f>
        <v/>
      </c>
      <c r="L40" s="2" t="n"/>
    </row>
    <row r="41" ht="34" customHeight="1">
      <c r="A41" s="2" t="n"/>
      <c r="B41" s="2" t="n"/>
      <c r="C41" s="2" t="n"/>
      <c r="D41" s="3" t="n"/>
      <c r="E41" s="3" t="n"/>
      <c r="F41" s="4" t="n"/>
      <c r="G41" s="2" t="n"/>
      <c r="H41" s="7">
        <f>IF(COUNTA(A41:G41,L41)=0,"",IF(OR(A41="",B41="",C41="",D41="",E41="",F41="",G41=""),"Incomplete",IF(OR(COUNTIF(Assumptions!$A$2:$A$11,B41)=0,COUNTIF(Assumptions!$B$2:$B$6,C41)=0,COUNTIF(Assumptions!$D$2:$D$4,G41)=0),"Unknown selection",IF(COUNTIF($A$2:$A$101,A41)&gt;1,"Duplicate ID",IF(OR(NOT(ISNUMBER(D41)),NOT(ISNUMBER(E41)),NOT(ISNUMBER(F41))),"Invalid number",IF(OR(D41&lt;=0,E41&lt;=D41,F41&lt;0,F41&gt;(E41-D41)*1440),"Invalid interval/break",IF(NOT(ISNUMBER(Assumptions!$F$2)),"Invalid threshold",IF(Assumptions!$F$2&lt;=0,"Invalid threshold",IF((E41-D41)*24&gt;Assumptions!$F$2,"Review duration","Ready")))))))))</f>
        <v/>
      </c>
      <c r="I41" s="8">
        <f>IF(H41="Ready",(E41-D41)*24,"")</f>
        <v/>
      </c>
      <c r="J41" s="8">
        <f>IF(H41="Ready",I41-F41/60,"")</f>
        <v/>
      </c>
      <c r="K41" s="8">
        <f>IF(AND(H41="Ready",G41="Approved"),J41,"")</f>
        <v/>
      </c>
      <c r="L41" s="2" t="n"/>
    </row>
    <row r="42" ht="34" customHeight="1">
      <c r="A42" s="2" t="n"/>
      <c r="B42" s="2" t="n"/>
      <c r="C42" s="2" t="n"/>
      <c r="D42" s="3" t="n"/>
      <c r="E42" s="3" t="n"/>
      <c r="F42" s="4" t="n"/>
      <c r="G42" s="2" t="n"/>
      <c r="H42" s="5">
        <f>IF(COUNTA(A42:G42,L42)=0,"",IF(OR(A42="",B42="",C42="",D42="",E42="",F42="",G42=""),"Incomplete",IF(OR(COUNTIF(Assumptions!$A$2:$A$11,B42)=0,COUNTIF(Assumptions!$B$2:$B$6,C42)=0,COUNTIF(Assumptions!$D$2:$D$4,G42)=0),"Unknown selection",IF(COUNTIF($A$2:$A$101,A42)&gt;1,"Duplicate ID",IF(OR(NOT(ISNUMBER(D42)),NOT(ISNUMBER(E42)),NOT(ISNUMBER(F42))),"Invalid number",IF(OR(D42&lt;=0,E42&lt;=D42,F42&lt;0,F42&gt;(E42-D42)*1440),"Invalid interval/break",IF(NOT(ISNUMBER(Assumptions!$F$2)),"Invalid threshold",IF(Assumptions!$F$2&lt;=0,"Invalid threshold",IF((E42-D42)*24&gt;Assumptions!$F$2,"Review duration","Ready")))))))))</f>
        <v/>
      </c>
      <c r="I42" s="6">
        <f>IF(H42="Ready",(E42-D42)*24,"")</f>
        <v/>
      </c>
      <c r="J42" s="6">
        <f>IF(H42="Ready",I42-F42/60,"")</f>
        <v/>
      </c>
      <c r="K42" s="6">
        <f>IF(AND(H42="Ready",G42="Approved"),J42,"")</f>
        <v/>
      </c>
      <c r="L42" s="2" t="n"/>
    </row>
    <row r="43" ht="34" customHeight="1">
      <c r="A43" s="2" t="n"/>
      <c r="B43" s="2" t="n"/>
      <c r="C43" s="2" t="n"/>
      <c r="D43" s="3" t="n"/>
      <c r="E43" s="3" t="n"/>
      <c r="F43" s="4" t="n"/>
      <c r="G43" s="2" t="n"/>
      <c r="H43" s="7">
        <f>IF(COUNTA(A43:G43,L43)=0,"",IF(OR(A43="",B43="",C43="",D43="",E43="",F43="",G43=""),"Incomplete",IF(OR(COUNTIF(Assumptions!$A$2:$A$11,B43)=0,COUNTIF(Assumptions!$B$2:$B$6,C43)=0,COUNTIF(Assumptions!$D$2:$D$4,G43)=0),"Unknown selection",IF(COUNTIF($A$2:$A$101,A43)&gt;1,"Duplicate ID",IF(OR(NOT(ISNUMBER(D43)),NOT(ISNUMBER(E43)),NOT(ISNUMBER(F43))),"Invalid number",IF(OR(D43&lt;=0,E43&lt;=D43,F43&lt;0,F43&gt;(E43-D43)*1440),"Invalid interval/break",IF(NOT(ISNUMBER(Assumptions!$F$2)),"Invalid threshold",IF(Assumptions!$F$2&lt;=0,"Invalid threshold",IF((E43-D43)*24&gt;Assumptions!$F$2,"Review duration","Ready")))))))))</f>
        <v/>
      </c>
      <c r="I43" s="8">
        <f>IF(H43="Ready",(E43-D43)*24,"")</f>
        <v/>
      </c>
      <c r="J43" s="8">
        <f>IF(H43="Ready",I43-F43/60,"")</f>
        <v/>
      </c>
      <c r="K43" s="8">
        <f>IF(AND(H43="Ready",G43="Approved"),J43,"")</f>
        <v/>
      </c>
      <c r="L43" s="2" t="n"/>
    </row>
    <row r="44" ht="34" customHeight="1">
      <c r="A44" s="2" t="n"/>
      <c r="B44" s="2" t="n"/>
      <c r="C44" s="2" t="n"/>
      <c r="D44" s="3" t="n"/>
      <c r="E44" s="3" t="n"/>
      <c r="F44" s="4" t="n"/>
      <c r="G44" s="2" t="n"/>
      <c r="H44" s="5">
        <f>IF(COUNTA(A44:G44,L44)=0,"",IF(OR(A44="",B44="",C44="",D44="",E44="",F44="",G44=""),"Incomplete",IF(OR(COUNTIF(Assumptions!$A$2:$A$11,B44)=0,COUNTIF(Assumptions!$B$2:$B$6,C44)=0,COUNTIF(Assumptions!$D$2:$D$4,G44)=0),"Unknown selection",IF(COUNTIF($A$2:$A$101,A44)&gt;1,"Duplicate ID",IF(OR(NOT(ISNUMBER(D44)),NOT(ISNUMBER(E44)),NOT(ISNUMBER(F44))),"Invalid number",IF(OR(D44&lt;=0,E44&lt;=D44,F44&lt;0,F44&gt;(E44-D44)*1440),"Invalid interval/break",IF(NOT(ISNUMBER(Assumptions!$F$2)),"Invalid threshold",IF(Assumptions!$F$2&lt;=0,"Invalid threshold",IF((E44-D44)*24&gt;Assumptions!$F$2,"Review duration","Ready")))))))))</f>
        <v/>
      </c>
      <c r="I44" s="6">
        <f>IF(H44="Ready",(E44-D44)*24,"")</f>
        <v/>
      </c>
      <c r="J44" s="6">
        <f>IF(H44="Ready",I44-F44/60,"")</f>
        <v/>
      </c>
      <c r="K44" s="6">
        <f>IF(AND(H44="Ready",G44="Approved"),J44,"")</f>
        <v/>
      </c>
      <c r="L44" s="2" t="n"/>
    </row>
    <row r="45" ht="34" customHeight="1">
      <c r="A45" s="2" t="n"/>
      <c r="B45" s="2" t="n"/>
      <c r="C45" s="2" t="n"/>
      <c r="D45" s="3" t="n"/>
      <c r="E45" s="3" t="n"/>
      <c r="F45" s="4" t="n"/>
      <c r="G45" s="2" t="n"/>
      <c r="H45" s="7">
        <f>IF(COUNTA(A45:G45,L45)=0,"",IF(OR(A45="",B45="",C45="",D45="",E45="",F45="",G45=""),"Incomplete",IF(OR(COUNTIF(Assumptions!$A$2:$A$11,B45)=0,COUNTIF(Assumptions!$B$2:$B$6,C45)=0,COUNTIF(Assumptions!$D$2:$D$4,G45)=0),"Unknown selection",IF(COUNTIF($A$2:$A$101,A45)&gt;1,"Duplicate ID",IF(OR(NOT(ISNUMBER(D45)),NOT(ISNUMBER(E45)),NOT(ISNUMBER(F45))),"Invalid number",IF(OR(D45&lt;=0,E45&lt;=D45,F45&lt;0,F45&gt;(E45-D45)*1440),"Invalid interval/break",IF(NOT(ISNUMBER(Assumptions!$F$2)),"Invalid threshold",IF(Assumptions!$F$2&lt;=0,"Invalid threshold",IF((E45-D45)*24&gt;Assumptions!$F$2,"Review duration","Ready")))))))))</f>
        <v/>
      </c>
      <c r="I45" s="8">
        <f>IF(H45="Ready",(E45-D45)*24,"")</f>
        <v/>
      </c>
      <c r="J45" s="8">
        <f>IF(H45="Ready",I45-F45/60,"")</f>
        <v/>
      </c>
      <c r="K45" s="8">
        <f>IF(AND(H45="Ready",G45="Approved"),J45,"")</f>
        <v/>
      </c>
      <c r="L45" s="2" t="n"/>
    </row>
    <row r="46" ht="34" customHeight="1">
      <c r="A46" s="2" t="n"/>
      <c r="B46" s="2" t="n"/>
      <c r="C46" s="2" t="n"/>
      <c r="D46" s="3" t="n"/>
      <c r="E46" s="3" t="n"/>
      <c r="F46" s="4" t="n"/>
      <c r="G46" s="2" t="n"/>
      <c r="H46" s="5">
        <f>IF(COUNTA(A46:G46,L46)=0,"",IF(OR(A46="",B46="",C46="",D46="",E46="",F46="",G46=""),"Incomplete",IF(OR(COUNTIF(Assumptions!$A$2:$A$11,B46)=0,COUNTIF(Assumptions!$B$2:$B$6,C46)=0,COUNTIF(Assumptions!$D$2:$D$4,G46)=0),"Unknown selection",IF(COUNTIF($A$2:$A$101,A46)&gt;1,"Duplicate ID",IF(OR(NOT(ISNUMBER(D46)),NOT(ISNUMBER(E46)),NOT(ISNUMBER(F46))),"Invalid number",IF(OR(D46&lt;=0,E46&lt;=D46,F46&lt;0,F46&gt;(E46-D46)*1440),"Invalid interval/break",IF(NOT(ISNUMBER(Assumptions!$F$2)),"Invalid threshold",IF(Assumptions!$F$2&lt;=0,"Invalid threshold",IF((E46-D46)*24&gt;Assumptions!$F$2,"Review duration","Ready")))))))))</f>
        <v/>
      </c>
      <c r="I46" s="6">
        <f>IF(H46="Ready",(E46-D46)*24,"")</f>
        <v/>
      </c>
      <c r="J46" s="6">
        <f>IF(H46="Ready",I46-F46/60,"")</f>
        <v/>
      </c>
      <c r="K46" s="6">
        <f>IF(AND(H46="Ready",G46="Approved"),J46,"")</f>
        <v/>
      </c>
      <c r="L46" s="2" t="n"/>
    </row>
    <row r="47" ht="34" customHeight="1">
      <c r="A47" s="2" t="n"/>
      <c r="B47" s="2" t="n"/>
      <c r="C47" s="2" t="n"/>
      <c r="D47" s="3" t="n"/>
      <c r="E47" s="3" t="n"/>
      <c r="F47" s="4" t="n"/>
      <c r="G47" s="2" t="n"/>
      <c r="H47" s="7">
        <f>IF(COUNTA(A47:G47,L47)=0,"",IF(OR(A47="",B47="",C47="",D47="",E47="",F47="",G47=""),"Incomplete",IF(OR(COUNTIF(Assumptions!$A$2:$A$11,B47)=0,COUNTIF(Assumptions!$B$2:$B$6,C47)=0,COUNTIF(Assumptions!$D$2:$D$4,G47)=0),"Unknown selection",IF(COUNTIF($A$2:$A$101,A47)&gt;1,"Duplicate ID",IF(OR(NOT(ISNUMBER(D47)),NOT(ISNUMBER(E47)),NOT(ISNUMBER(F47))),"Invalid number",IF(OR(D47&lt;=0,E47&lt;=D47,F47&lt;0,F47&gt;(E47-D47)*1440),"Invalid interval/break",IF(NOT(ISNUMBER(Assumptions!$F$2)),"Invalid threshold",IF(Assumptions!$F$2&lt;=0,"Invalid threshold",IF((E47-D47)*24&gt;Assumptions!$F$2,"Review duration","Ready")))))))))</f>
        <v/>
      </c>
      <c r="I47" s="8">
        <f>IF(H47="Ready",(E47-D47)*24,"")</f>
        <v/>
      </c>
      <c r="J47" s="8">
        <f>IF(H47="Ready",I47-F47/60,"")</f>
        <v/>
      </c>
      <c r="K47" s="8">
        <f>IF(AND(H47="Ready",G47="Approved"),J47,"")</f>
        <v/>
      </c>
      <c r="L47" s="2" t="n"/>
    </row>
    <row r="48" ht="34" customHeight="1">
      <c r="A48" s="2" t="n"/>
      <c r="B48" s="2" t="n"/>
      <c r="C48" s="2" t="n"/>
      <c r="D48" s="3" t="n"/>
      <c r="E48" s="3" t="n"/>
      <c r="F48" s="4" t="n"/>
      <c r="G48" s="2" t="n"/>
      <c r="H48" s="5">
        <f>IF(COUNTA(A48:G48,L48)=0,"",IF(OR(A48="",B48="",C48="",D48="",E48="",F48="",G48=""),"Incomplete",IF(OR(COUNTIF(Assumptions!$A$2:$A$11,B48)=0,COUNTIF(Assumptions!$B$2:$B$6,C48)=0,COUNTIF(Assumptions!$D$2:$D$4,G48)=0),"Unknown selection",IF(COUNTIF($A$2:$A$101,A48)&gt;1,"Duplicate ID",IF(OR(NOT(ISNUMBER(D48)),NOT(ISNUMBER(E48)),NOT(ISNUMBER(F48))),"Invalid number",IF(OR(D48&lt;=0,E48&lt;=D48,F48&lt;0,F48&gt;(E48-D48)*1440),"Invalid interval/break",IF(NOT(ISNUMBER(Assumptions!$F$2)),"Invalid threshold",IF(Assumptions!$F$2&lt;=0,"Invalid threshold",IF((E48-D48)*24&gt;Assumptions!$F$2,"Review duration","Ready")))))))))</f>
        <v/>
      </c>
      <c r="I48" s="6">
        <f>IF(H48="Ready",(E48-D48)*24,"")</f>
        <v/>
      </c>
      <c r="J48" s="6">
        <f>IF(H48="Ready",I48-F48/60,"")</f>
        <v/>
      </c>
      <c r="K48" s="6">
        <f>IF(AND(H48="Ready",G48="Approved"),J48,"")</f>
        <v/>
      </c>
      <c r="L48" s="2" t="n"/>
    </row>
    <row r="49" ht="34" customHeight="1">
      <c r="A49" s="2" t="n"/>
      <c r="B49" s="2" t="n"/>
      <c r="C49" s="2" t="n"/>
      <c r="D49" s="3" t="n"/>
      <c r="E49" s="3" t="n"/>
      <c r="F49" s="4" t="n"/>
      <c r="G49" s="2" t="n"/>
      <c r="H49" s="7">
        <f>IF(COUNTA(A49:G49,L49)=0,"",IF(OR(A49="",B49="",C49="",D49="",E49="",F49="",G49=""),"Incomplete",IF(OR(COUNTIF(Assumptions!$A$2:$A$11,B49)=0,COUNTIF(Assumptions!$B$2:$B$6,C49)=0,COUNTIF(Assumptions!$D$2:$D$4,G49)=0),"Unknown selection",IF(COUNTIF($A$2:$A$101,A49)&gt;1,"Duplicate ID",IF(OR(NOT(ISNUMBER(D49)),NOT(ISNUMBER(E49)),NOT(ISNUMBER(F49))),"Invalid number",IF(OR(D49&lt;=0,E49&lt;=D49,F49&lt;0,F49&gt;(E49-D49)*1440),"Invalid interval/break",IF(NOT(ISNUMBER(Assumptions!$F$2)),"Invalid threshold",IF(Assumptions!$F$2&lt;=0,"Invalid threshold",IF((E49-D49)*24&gt;Assumptions!$F$2,"Review duration","Ready")))))))))</f>
        <v/>
      </c>
      <c r="I49" s="8">
        <f>IF(H49="Ready",(E49-D49)*24,"")</f>
        <v/>
      </c>
      <c r="J49" s="8">
        <f>IF(H49="Ready",I49-F49/60,"")</f>
        <v/>
      </c>
      <c r="K49" s="8">
        <f>IF(AND(H49="Ready",G49="Approved"),J49,"")</f>
        <v/>
      </c>
      <c r="L49" s="2" t="n"/>
    </row>
    <row r="50" ht="34" customHeight="1">
      <c r="A50" s="2" t="n"/>
      <c r="B50" s="2" t="n"/>
      <c r="C50" s="2" t="n"/>
      <c r="D50" s="3" t="n"/>
      <c r="E50" s="3" t="n"/>
      <c r="F50" s="4" t="n"/>
      <c r="G50" s="2" t="n"/>
      <c r="H50" s="5">
        <f>IF(COUNTA(A50:G50,L50)=0,"",IF(OR(A50="",B50="",C50="",D50="",E50="",F50="",G50=""),"Incomplete",IF(OR(COUNTIF(Assumptions!$A$2:$A$11,B50)=0,COUNTIF(Assumptions!$B$2:$B$6,C50)=0,COUNTIF(Assumptions!$D$2:$D$4,G50)=0),"Unknown selection",IF(COUNTIF($A$2:$A$101,A50)&gt;1,"Duplicate ID",IF(OR(NOT(ISNUMBER(D50)),NOT(ISNUMBER(E50)),NOT(ISNUMBER(F50))),"Invalid number",IF(OR(D50&lt;=0,E50&lt;=D50,F50&lt;0,F50&gt;(E50-D50)*1440),"Invalid interval/break",IF(NOT(ISNUMBER(Assumptions!$F$2)),"Invalid threshold",IF(Assumptions!$F$2&lt;=0,"Invalid threshold",IF((E50-D50)*24&gt;Assumptions!$F$2,"Review duration","Ready")))))))))</f>
        <v/>
      </c>
      <c r="I50" s="6">
        <f>IF(H50="Ready",(E50-D50)*24,"")</f>
        <v/>
      </c>
      <c r="J50" s="6">
        <f>IF(H50="Ready",I50-F50/60,"")</f>
        <v/>
      </c>
      <c r="K50" s="6">
        <f>IF(AND(H50="Ready",G50="Approved"),J50,"")</f>
        <v/>
      </c>
      <c r="L50" s="2" t="n"/>
    </row>
    <row r="51" ht="34" customHeight="1">
      <c r="A51" s="2" t="n"/>
      <c r="B51" s="2" t="n"/>
      <c r="C51" s="2" t="n"/>
      <c r="D51" s="3" t="n"/>
      <c r="E51" s="3" t="n"/>
      <c r="F51" s="4" t="n"/>
      <c r="G51" s="2" t="n"/>
      <c r="H51" s="7">
        <f>IF(COUNTA(A51:G51,L51)=0,"",IF(OR(A51="",B51="",C51="",D51="",E51="",F51="",G51=""),"Incomplete",IF(OR(COUNTIF(Assumptions!$A$2:$A$11,B51)=0,COUNTIF(Assumptions!$B$2:$B$6,C51)=0,COUNTIF(Assumptions!$D$2:$D$4,G51)=0),"Unknown selection",IF(COUNTIF($A$2:$A$101,A51)&gt;1,"Duplicate ID",IF(OR(NOT(ISNUMBER(D51)),NOT(ISNUMBER(E51)),NOT(ISNUMBER(F51))),"Invalid number",IF(OR(D51&lt;=0,E51&lt;=D51,F51&lt;0,F51&gt;(E51-D51)*1440),"Invalid interval/break",IF(NOT(ISNUMBER(Assumptions!$F$2)),"Invalid threshold",IF(Assumptions!$F$2&lt;=0,"Invalid threshold",IF((E51-D51)*24&gt;Assumptions!$F$2,"Review duration","Ready")))))))))</f>
        <v/>
      </c>
      <c r="I51" s="8">
        <f>IF(H51="Ready",(E51-D51)*24,"")</f>
        <v/>
      </c>
      <c r="J51" s="8">
        <f>IF(H51="Ready",I51-F51/60,"")</f>
        <v/>
      </c>
      <c r="K51" s="8">
        <f>IF(AND(H51="Ready",G51="Approved"),J51,"")</f>
        <v/>
      </c>
      <c r="L51" s="2" t="n"/>
    </row>
    <row r="52" ht="34" customHeight="1">
      <c r="A52" s="2" t="n"/>
      <c r="B52" s="2" t="n"/>
      <c r="C52" s="2" t="n"/>
      <c r="D52" s="3" t="n"/>
      <c r="E52" s="3" t="n"/>
      <c r="F52" s="4" t="n"/>
      <c r="G52" s="2" t="n"/>
      <c r="H52" s="5">
        <f>IF(COUNTA(A52:G52,L52)=0,"",IF(OR(A52="",B52="",C52="",D52="",E52="",F52="",G52=""),"Incomplete",IF(OR(COUNTIF(Assumptions!$A$2:$A$11,B52)=0,COUNTIF(Assumptions!$B$2:$B$6,C52)=0,COUNTIF(Assumptions!$D$2:$D$4,G52)=0),"Unknown selection",IF(COUNTIF($A$2:$A$101,A52)&gt;1,"Duplicate ID",IF(OR(NOT(ISNUMBER(D52)),NOT(ISNUMBER(E52)),NOT(ISNUMBER(F52))),"Invalid number",IF(OR(D52&lt;=0,E52&lt;=D52,F52&lt;0,F52&gt;(E52-D52)*1440),"Invalid interval/break",IF(NOT(ISNUMBER(Assumptions!$F$2)),"Invalid threshold",IF(Assumptions!$F$2&lt;=0,"Invalid threshold",IF((E52-D52)*24&gt;Assumptions!$F$2,"Review duration","Ready")))))))))</f>
        <v/>
      </c>
      <c r="I52" s="6">
        <f>IF(H52="Ready",(E52-D52)*24,"")</f>
        <v/>
      </c>
      <c r="J52" s="6">
        <f>IF(H52="Ready",I52-F52/60,"")</f>
        <v/>
      </c>
      <c r="K52" s="6">
        <f>IF(AND(H52="Ready",G52="Approved"),J52,"")</f>
        <v/>
      </c>
      <c r="L52" s="2" t="n"/>
    </row>
    <row r="53" ht="34" customHeight="1">
      <c r="A53" s="2" t="n"/>
      <c r="B53" s="2" t="n"/>
      <c r="C53" s="2" t="n"/>
      <c r="D53" s="3" t="n"/>
      <c r="E53" s="3" t="n"/>
      <c r="F53" s="4" t="n"/>
      <c r="G53" s="2" t="n"/>
      <c r="H53" s="7">
        <f>IF(COUNTA(A53:G53,L53)=0,"",IF(OR(A53="",B53="",C53="",D53="",E53="",F53="",G53=""),"Incomplete",IF(OR(COUNTIF(Assumptions!$A$2:$A$11,B53)=0,COUNTIF(Assumptions!$B$2:$B$6,C53)=0,COUNTIF(Assumptions!$D$2:$D$4,G53)=0),"Unknown selection",IF(COUNTIF($A$2:$A$101,A53)&gt;1,"Duplicate ID",IF(OR(NOT(ISNUMBER(D53)),NOT(ISNUMBER(E53)),NOT(ISNUMBER(F53))),"Invalid number",IF(OR(D53&lt;=0,E53&lt;=D53,F53&lt;0,F53&gt;(E53-D53)*1440),"Invalid interval/break",IF(NOT(ISNUMBER(Assumptions!$F$2)),"Invalid threshold",IF(Assumptions!$F$2&lt;=0,"Invalid threshold",IF((E53-D53)*24&gt;Assumptions!$F$2,"Review duration","Ready")))))))))</f>
        <v/>
      </c>
      <c r="I53" s="8">
        <f>IF(H53="Ready",(E53-D53)*24,"")</f>
        <v/>
      </c>
      <c r="J53" s="8">
        <f>IF(H53="Ready",I53-F53/60,"")</f>
        <v/>
      </c>
      <c r="K53" s="8">
        <f>IF(AND(H53="Ready",G53="Approved"),J53,"")</f>
        <v/>
      </c>
      <c r="L53" s="2" t="n"/>
    </row>
    <row r="54" ht="34" customHeight="1">
      <c r="A54" s="2" t="n"/>
      <c r="B54" s="2" t="n"/>
      <c r="C54" s="2" t="n"/>
      <c r="D54" s="3" t="n"/>
      <c r="E54" s="3" t="n"/>
      <c r="F54" s="4" t="n"/>
      <c r="G54" s="2" t="n"/>
      <c r="H54" s="5">
        <f>IF(COUNTA(A54:G54,L54)=0,"",IF(OR(A54="",B54="",C54="",D54="",E54="",F54="",G54=""),"Incomplete",IF(OR(COUNTIF(Assumptions!$A$2:$A$11,B54)=0,COUNTIF(Assumptions!$B$2:$B$6,C54)=0,COUNTIF(Assumptions!$D$2:$D$4,G54)=0),"Unknown selection",IF(COUNTIF($A$2:$A$101,A54)&gt;1,"Duplicate ID",IF(OR(NOT(ISNUMBER(D54)),NOT(ISNUMBER(E54)),NOT(ISNUMBER(F54))),"Invalid number",IF(OR(D54&lt;=0,E54&lt;=D54,F54&lt;0,F54&gt;(E54-D54)*1440),"Invalid interval/break",IF(NOT(ISNUMBER(Assumptions!$F$2)),"Invalid threshold",IF(Assumptions!$F$2&lt;=0,"Invalid threshold",IF((E54-D54)*24&gt;Assumptions!$F$2,"Review duration","Ready")))))))))</f>
        <v/>
      </c>
      <c r="I54" s="6">
        <f>IF(H54="Ready",(E54-D54)*24,"")</f>
        <v/>
      </c>
      <c r="J54" s="6">
        <f>IF(H54="Ready",I54-F54/60,"")</f>
        <v/>
      </c>
      <c r="K54" s="6">
        <f>IF(AND(H54="Ready",G54="Approved"),J54,"")</f>
        <v/>
      </c>
      <c r="L54" s="2" t="n"/>
    </row>
    <row r="55" ht="34" customHeight="1">
      <c r="A55" s="2" t="n"/>
      <c r="B55" s="2" t="n"/>
      <c r="C55" s="2" t="n"/>
      <c r="D55" s="3" t="n"/>
      <c r="E55" s="3" t="n"/>
      <c r="F55" s="4" t="n"/>
      <c r="G55" s="2" t="n"/>
      <c r="H55" s="7">
        <f>IF(COUNTA(A55:G55,L55)=0,"",IF(OR(A55="",B55="",C55="",D55="",E55="",F55="",G55=""),"Incomplete",IF(OR(COUNTIF(Assumptions!$A$2:$A$11,B55)=0,COUNTIF(Assumptions!$B$2:$B$6,C55)=0,COUNTIF(Assumptions!$D$2:$D$4,G55)=0),"Unknown selection",IF(COUNTIF($A$2:$A$101,A55)&gt;1,"Duplicate ID",IF(OR(NOT(ISNUMBER(D55)),NOT(ISNUMBER(E55)),NOT(ISNUMBER(F55))),"Invalid number",IF(OR(D55&lt;=0,E55&lt;=D55,F55&lt;0,F55&gt;(E55-D55)*1440),"Invalid interval/break",IF(NOT(ISNUMBER(Assumptions!$F$2)),"Invalid threshold",IF(Assumptions!$F$2&lt;=0,"Invalid threshold",IF((E55-D55)*24&gt;Assumptions!$F$2,"Review duration","Ready")))))))))</f>
        <v/>
      </c>
      <c r="I55" s="8">
        <f>IF(H55="Ready",(E55-D55)*24,"")</f>
        <v/>
      </c>
      <c r="J55" s="8">
        <f>IF(H55="Ready",I55-F55/60,"")</f>
        <v/>
      </c>
      <c r="K55" s="8">
        <f>IF(AND(H55="Ready",G55="Approved"),J55,"")</f>
        <v/>
      </c>
      <c r="L55" s="2" t="n"/>
    </row>
    <row r="56" ht="34" customHeight="1">
      <c r="A56" s="2" t="n"/>
      <c r="B56" s="2" t="n"/>
      <c r="C56" s="2" t="n"/>
      <c r="D56" s="3" t="n"/>
      <c r="E56" s="3" t="n"/>
      <c r="F56" s="4" t="n"/>
      <c r="G56" s="2" t="n"/>
      <c r="H56" s="5">
        <f>IF(COUNTA(A56:G56,L56)=0,"",IF(OR(A56="",B56="",C56="",D56="",E56="",F56="",G56=""),"Incomplete",IF(OR(COUNTIF(Assumptions!$A$2:$A$11,B56)=0,COUNTIF(Assumptions!$B$2:$B$6,C56)=0,COUNTIF(Assumptions!$D$2:$D$4,G56)=0),"Unknown selection",IF(COUNTIF($A$2:$A$101,A56)&gt;1,"Duplicate ID",IF(OR(NOT(ISNUMBER(D56)),NOT(ISNUMBER(E56)),NOT(ISNUMBER(F56))),"Invalid number",IF(OR(D56&lt;=0,E56&lt;=D56,F56&lt;0,F56&gt;(E56-D56)*1440),"Invalid interval/break",IF(NOT(ISNUMBER(Assumptions!$F$2)),"Invalid threshold",IF(Assumptions!$F$2&lt;=0,"Invalid threshold",IF((E56-D56)*24&gt;Assumptions!$F$2,"Review duration","Ready")))))))))</f>
        <v/>
      </c>
      <c r="I56" s="6">
        <f>IF(H56="Ready",(E56-D56)*24,"")</f>
        <v/>
      </c>
      <c r="J56" s="6">
        <f>IF(H56="Ready",I56-F56/60,"")</f>
        <v/>
      </c>
      <c r="K56" s="6">
        <f>IF(AND(H56="Ready",G56="Approved"),J56,"")</f>
        <v/>
      </c>
      <c r="L56" s="2" t="n"/>
    </row>
    <row r="57" ht="34" customHeight="1">
      <c r="A57" s="2" t="n"/>
      <c r="B57" s="2" t="n"/>
      <c r="C57" s="2" t="n"/>
      <c r="D57" s="3" t="n"/>
      <c r="E57" s="3" t="n"/>
      <c r="F57" s="4" t="n"/>
      <c r="G57" s="2" t="n"/>
      <c r="H57" s="7">
        <f>IF(COUNTA(A57:G57,L57)=0,"",IF(OR(A57="",B57="",C57="",D57="",E57="",F57="",G57=""),"Incomplete",IF(OR(COUNTIF(Assumptions!$A$2:$A$11,B57)=0,COUNTIF(Assumptions!$B$2:$B$6,C57)=0,COUNTIF(Assumptions!$D$2:$D$4,G57)=0),"Unknown selection",IF(COUNTIF($A$2:$A$101,A57)&gt;1,"Duplicate ID",IF(OR(NOT(ISNUMBER(D57)),NOT(ISNUMBER(E57)),NOT(ISNUMBER(F57))),"Invalid number",IF(OR(D57&lt;=0,E57&lt;=D57,F57&lt;0,F57&gt;(E57-D57)*1440),"Invalid interval/break",IF(NOT(ISNUMBER(Assumptions!$F$2)),"Invalid threshold",IF(Assumptions!$F$2&lt;=0,"Invalid threshold",IF((E57-D57)*24&gt;Assumptions!$F$2,"Review duration","Ready")))))))))</f>
        <v/>
      </c>
      <c r="I57" s="8">
        <f>IF(H57="Ready",(E57-D57)*24,"")</f>
        <v/>
      </c>
      <c r="J57" s="8">
        <f>IF(H57="Ready",I57-F57/60,"")</f>
        <v/>
      </c>
      <c r="K57" s="8">
        <f>IF(AND(H57="Ready",G57="Approved"),J57,"")</f>
        <v/>
      </c>
      <c r="L57" s="2" t="n"/>
    </row>
    <row r="58" ht="34" customHeight="1">
      <c r="A58" s="2" t="n"/>
      <c r="B58" s="2" t="n"/>
      <c r="C58" s="2" t="n"/>
      <c r="D58" s="3" t="n"/>
      <c r="E58" s="3" t="n"/>
      <c r="F58" s="4" t="n"/>
      <c r="G58" s="2" t="n"/>
      <c r="H58" s="5">
        <f>IF(COUNTA(A58:G58,L58)=0,"",IF(OR(A58="",B58="",C58="",D58="",E58="",F58="",G58=""),"Incomplete",IF(OR(COUNTIF(Assumptions!$A$2:$A$11,B58)=0,COUNTIF(Assumptions!$B$2:$B$6,C58)=0,COUNTIF(Assumptions!$D$2:$D$4,G58)=0),"Unknown selection",IF(COUNTIF($A$2:$A$101,A58)&gt;1,"Duplicate ID",IF(OR(NOT(ISNUMBER(D58)),NOT(ISNUMBER(E58)),NOT(ISNUMBER(F58))),"Invalid number",IF(OR(D58&lt;=0,E58&lt;=D58,F58&lt;0,F58&gt;(E58-D58)*1440),"Invalid interval/break",IF(NOT(ISNUMBER(Assumptions!$F$2)),"Invalid threshold",IF(Assumptions!$F$2&lt;=0,"Invalid threshold",IF((E58-D58)*24&gt;Assumptions!$F$2,"Review duration","Ready")))))))))</f>
        <v/>
      </c>
      <c r="I58" s="6">
        <f>IF(H58="Ready",(E58-D58)*24,"")</f>
        <v/>
      </c>
      <c r="J58" s="6">
        <f>IF(H58="Ready",I58-F58/60,"")</f>
        <v/>
      </c>
      <c r="K58" s="6">
        <f>IF(AND(H58="Ready",G58="Approved"),J58,"")</f>
        <v/>
      </c>
      <c r="L58" s="2" t="n"/>
    </row>
    <row r="59" ht="34" customHeight="1">
      <c r="A59" s="2" t="n"/>
      <c r="B59" s="2" t="n"/>
      <c r="C59" s="2" t="n"/>
      <c r="D59" s="3" t="n"/>
      <c r="E59" s="3" t="n"/>
      <c r="F59" s="4" t="n"/>
      <c r="G59" s="2" t="n"/>
      <c r="H59" s="7">
        <f>IF(COUNTA(A59:G59,L59)=0,"",IF(OR(A59="",B59="",C59="",D59="",E59="",F59="",G59=""),"Incomplete",IF(OR(COUNTIF(Assumptions!$A$2:$A$11,B59)=0,COUNTIF(Assumptions!$B$2:$B$6,C59)=0,COUNTIF(Assumptions!$D$2:$D$4,G59)=0),"Unknown selection",IF(COUNTIF($A$2:$A$101,A59)&gt;1,"Duplicate ID",IF(OR(NOT(ISNUMBER(D59)),NOT(ISNUMBER(E59)),NOT(ISNUMBER(F59))),"Invalid number",IF(OR(D59&lt;=0,E59&lt;=D59,F59&lt;0,F59&gt;(E59-D59)*1440),"Invalid interval/break",IF(NOT(ISNUMBER(Assumptions!$F$2)),"Invalid threshold",IF(Assumptions!$F$2&lt;=0,"Invalid threshold",IF((E59-D59)*24&gt;Assumptions!$F$2,"Review duration","Ready")))))))))</f>
        <v/>
      </c>
      <c r="I59" s="8">
        <f>IF(H59="Ready",(E59-D59)*24,"")</f>
        <v/>
      </c>
      <c r="J59" s="8">
        <f>IF(H59="Ready",I59-F59/60,"")</f>
        <v/>
      </c>
      <c r="K59" s="8">
        <f>IF(AND(H59="Ready",G59="Approved"),J59,"")</f>
        <v/>
      </c>
      <c r="L59" s="2" t="n"/>
    </row>
    <row r="60" ht="34" customHeight="1">
      <c r="A60" s="2" t="n"/>
      <c r="B60" s="2" t="n"/>
      <c r="C60" s="2" t="n"/>
      <c r="D60" s="3" t="n"/>
      <c r="E60" s="3" t="n"/>
      <c r="F60" s="4" t="n"/>
      <c r="G60" s="2" t="n"/>
      <c r="H60" s="5">
        <f>IF(COUNTA(A60:G60,L60)=0,"",IF(OR(A60="",B60="",C60="",D60="",E60="",F60="",G60=""),"Incomplete",IF(OR(COUNTIF(Assumptions!$A$2:$A$11,B60)=0,COUNTIF(Assumptions!$B$2:$B$6,C60)=0,COUNTIF(Assumptions!$D$2:$D$4,G60)=0),"Unknown selection",IF(COUNTIF($A$2:$A$101,A60)&gt;1,"Duplicate ID",IF(OR(NOT(ISNUMBER(D60)),NOT(ISNUMBER(E60)),NOT(ISNUMBER(F60))),"Invalid number",IF(OR(D60&lt;=0,E60&lt;=D60,F60&lt;0,F60&gt;(E60-D60)*1440),"Invalid interval/break",IF(NOT(ISNUMBER(Assumptions!$F$2)),"Invalid threshold",IF(Assumptions!$F$2&lt;=0,"Invalid threshold",IF((E60-D60)*24&gt;Assumptions!$F$2,"Review duration","Ready")))))))))</f>
        <v/>
      </c>
      <c r="I60" s="6">
        <f>IF(H60="Ready",(E60-D60)*24,"")</f>
        <v/>
      </c>
      <c r="J60" s="6">
        <f>IF(H60="Ready",I60-F60/60,"")</f>
        <v/>
      </c>
      <c r="K60" s="6">
        <f>IF(AND(H60="Ready",G60="Approved"),J60,"")</f>
        <v/>
      </c>
      <c r="L60" s="2" t="n"/>
    </row>
    <row r="61" ht="34" customHeight="1">
      <c r="A61" s="2" t="n"/>
      <c r="B61" s="2" t="n"/>
      <c r="C61" s="2" t="n"/>
      <c r="D61" s="3" t="n"/>
      <c r="E61" s="3" t="n"/>
      <c r="F61" s="4" t="n"/>
      <c r="G61" s="2" t="n"/>
      <c r="H61" s="7">
        <f>IF(COUNTA(A61:G61,L61)=0,"",IF(OR(A61="",B61="",C61="",D61="",E61="",F61="",G61=""),"Incomplete",IF(OR(COUNTIF(Assumptions!$A$2:$A$11,B61)=0,COUNTIF(Assumptions!$B$2:$B$6,C61)=0,COUNTIF(Assumptions!$D$2:$D$4,G61)=0),"Unknown selection",IF(COUNTIF($A$2:$A$101,A61)&gt;1,"Duplicate ID",IF(OR(NOT(ISNUMBER(D61)),NOT(ISNUMBER(E61)),NOT(ISNUMBER(F61))),"Invalid number",IF(OR(D61&lt;=0,E61&lt;=D61,F61&lt;0,F61&gt;(E61-D61)*1440),"Invalid interval/break",IF(NOT(ISNUMBER(Assumptions!$F$2)),"Invalid threshold",IF(Assumptions!$F$2&lt;=0,"Invalid threshold",IF((E61-D61)*24&gt;Assumptions!$F$2,"Review duration","Ready")))))))))</f>
        <v/>
      </c>
      <c r="I61" s="8">
        <f>IF(H61="Ready",(E61-D61)*24,"")</f>
        <v/>
      </c>
      <c r="J61" s="8">
        <f>IF(H61="Ready",I61-F61/60,"")</f>
        <v/>
      </c>
      <c r="K61" s="8">
        <f>IF(AND(H61="Ready",G61="Approved"),J61,"")</f>
        <v/>
      </c>
      <c r="L61" s="2" t="n"/>
    </row>
    <row r="62" ht="34" customHeight="1">
      <c r="A62" s="2" t="n"/>
      <c r="B62" s="2" t="n"/>
      <c r="C62" s="2" t="n"/>
      <c r="D62" s="3" t="n"/>
      <c r="E62" s="3" t="n"/>
      <c r="F62" s="4" t="n"/>
      <c r="G62" s="2" t="n"/>
      <c r="H62" s="5">
        <f>IF(COUNTA(A62:G62,L62)=0,"",IF(OR(A62="",B62="",C62="",D62="",E62="",F62="",G62=""),"Incomplete",IF(OR(COUNTIF(Assumptions!$A$2:$A$11,B62)=0,COUNTIF(Assumptions!$B$2:$B$6,C62)=0,COUNTIF(Assumptions!$D$2:$D$4,G62)=0),"Unknown selection",IF(COUNTIF($A$2:$A$101,A62)&gt;1,"Duplicate ID",IF(OR(NOT(ISNUMBER(D62)),NOT(ISNUMBER(E62)),NOT(ISNUMBER(F62))),"Invalid number",IF(OR(D62&lt;=0,E62&lt;=D62,F62&lt;0,F62&gt;(E62-D62)*1440),"Invalid interval/break",IF(NOT(ISNUMBER(Assumptions!$F$2)),"Invalid threshold",IF(Assumptions!$F$2&lt;=0,"Invalid threshold",IF((E62-D62)*24&gt;Assumptions!$F$2,"Review duration","Ready")))))))))</f>
        <v/>
      </c>
      <c r="I62" s="6">
        <f>IF(H62="Ready",(E62-D62)*24,"")</f>
        <v/>
      </c>
      <c r="J62" s="6">
        <f>IF(H62="Ready",I62-F62/60,"")</f>
        <v/>
      </c>
      <c r="K62" s="6">
        <f>IF(AND(H62="Ready",G62="Approved"),J62,"")</f>
        <v/>
      </c>
      <c r="L62" s="2" t="n"/>
    </row>
    <row r="63" ht="34" customHeight="1">
      <c r="A63" s="2" t="n"/>
      <c r="B63" s="2" t="n"/>
      <c r="C63" s="2" t="n"/>
      <c r="D63" s="3" t="n"/>
      <c r="E63" s="3" t="n"/>
      <c r="F63" s="4" t="n"/>
      <c r="G63" s="2" t="n"/>
      <c r="H63" s="7">
        <f>IF(COUNTA(A63:G63,L63)=0,"",IF(OR(A63="",B63="",C63="",D63="",E63="",F63="",G63=""),"Incomplete",IF(OR(COUNTIF(Assumptions!$A$2:$A$11,B63)=0,COUNTIF(Assumptions!$B$2:$B$6,C63)=0,COUNTIF(Assumptions!$D$2:$D$4,G63)=0),"Unknown selection",IF(COUNTIF($A$2:$A$101,A63)&gt;1,"Duplicate ID",IF(OR(NOT(ISNUMBER(D63)),NOT(ISNUMBER(E63)),NOT(ISNUMBER(F63))),"Invalid number",IF(OR(D63&lt;=0,E63&lt;=D63,F63&lt;0,F63&gt;(E63-D63)*1440),"Invalid interval/break",IF(NOT(ISNUMBER(Assumptions!$F$2)),"Invalid threshold",IF(Assumptions!$F$2&lt;=0,"Invalid threshold",IF((E63-D63)*24&gt;Assumptions!$F$2,"Review duration","Ready")))))))))</f>
        <v/>
      </c>
      <c r="I63" s="8">
        <f>IF(H63="Ready",(E63-D63)*24,"")</f>
        <v/>
      </c>
      <c r="J63" s="8">
        <f>IF(H63="Ready",I63-F63/60,"")</f>
        <v/>
      </c>
      <c r="K63" s="8">
        <f>IF(AND(H63="Ready",G63="Approved"),J63,"")</f>
        <v/>
      </c>
      <c r="L63" s="2" t="n"/>
    </row>
    <row r="64" ht="34" customHeight="1">
      <c r="A64" s="2" t="n"/>
      <c r="B64" s="2" t="n"/>
      <c r="C64" s="2" t="n"/>
      <c r="D64" s="3" t="n"/>
      <c r="E64" s="3" t="n"/>
      <c r="F64" s="4" t="n"/>
      <c r="G64" s="2" t="n"/>
      <c r="H64" s="5">
        <f>IF(COUNTA(A64:G64,L64)=0,"",IF(OR(A64="",B64="",C64="",D64="",E64="",F64="",G64=""),"Incomplete",IF(OR(COUNTIF(Assumptions!$A$2:$A$11,B64)=0,COUNTIF(Assumptions!$B$2:$B$6,C64)=0,COUNTIF(Assumptions!$D$2:$D$4,G64)=0),"Unknown selection",IF(COUNTIF($A$2:$A$101,A64)&gt;1,"Duplicate ID",IF(OR(NOT(ISNUMBER(D64)),NOT(ISNUMBER(E64)),NOT(ISNUMBER(F64))),"Invalid number",IF(OR(D64&lt;=0,E64&lt;=D64,F64&lt;0,F64&gt;(E64-D64)*1440),"Invalid interval/break",IF(NOT(ISNUMBER(Assumptions!$F$2)),"Invalid threshold",IF(Assumptions!$F$2&lt;=0,"Invalid threshold",IF((E64-D64)*24&gt;Assumptions!$F$2,"Review duration","Ready")))))))))</f>
        <v/>
      </c>
      <c r="I64" s="6">
        <f>IF(H64="Ready",(E64-D64)*24,"")</f>
        <v/>
      </c>
      <c r="J64" s="6">
        <f>IF(H64="Ready",I64-F64/60,"")</f>
        <v/>
      </c>
      <c r="K64" s="6">
        <f>IF(AND(H64="Ready",G64="Approved"),J64,"")</f>
        <v/>
      </c>
      <c r="L64" s="2" t="n"/>
    </row>
    <row r="65" ht="34" customHeight="1">
      <c r="A65" s="2" t="n"/>
      <c r="B65" s="2" t="n"/>
      <c r="C65" s="2" t="n"/>
      <c r="D65" s="3" t="n"/>
      <c r="E65" s="3" t="n"/>
      <c r="F65" s="4" t="n"/>
      <c r="G65" s="2" t="n"/>
      <c r="H65" s="7">
        <f>IF(COUNTA(A65:G65,L65)=0,"",IF(OR(A65="",B65="",C65="",D65="",E65="",F65="",G65=""),"Incomplete",IF(OR(COUNTIF(Assumptions!$A$2:$A$11,B65)=0,COUNTIF(Assumptions!$B$2:$B$6,C65)=0,COUNTIF(Assumptions!$D$2:$D$4,G65)=0),"Unknown selection",IF(COUNTIF($A$2:$A$101,A65)&gt;1,"Duplicate ID",IF(OR(NOT(ISNUMBER(D65)),NOT(ISNUMBER(E65)),NOT(ISNUMBER(F65))),"Invalid number",IF(OR(D65&lt;=0,E65&lt;=D65,F65&lt;0,F65&gt;(E65-D65)*1440),"Invalid interval/break",IF(NOT(ISNUMBER(Assumptions!$F$2)),"Invalid threshold",IF(Assumptions!$F$2&lt;=0,"Invalid threshold",IF((E65-D65)*24&gt;Assumptions!$F$2,"Review duration","Ready")))))))))</f>
        <v/>
      </c>
      <c r="I65" s="8">
        <f>IF(H65="Ready",(E65-D65)*24,"")</f>
        <v/>
      </c>
      <c r="J65" s="8">
        <f>IF(H65="Ready",I65-F65/60,"")</f>
        <v/>
      </c>
      <c r="K65" s="8">
        <f>IF(AND(H65="Ready",G65="Approved"),J65,"")</f>
        <v/>
      </c>
      <c r="L65" s="2" t="n"/>
    </row>
    <row r="66" ht="34" customHeight="1">
      <c r="A66" s="2" t="n"/>
      <c r="B66" s="2" t="n"/>
      <c r="C66" s="2" t="n"/>
      <c r="D66" s="3" t="n"/>
      <c r="E66" s="3" t="n"/>
      <c r="F66" s="4" t="n"/>
      <c r="G66" s="2" t="n"/>
      <c r="H66" s="5">
        <f>IF(COUNTA(A66:G66,L66)=0,"",IF(OR(A66="",B66="",C66="",D66="",E66="",F66="",G66=""),"Incomplete",IF(OR(COUNTIF(Assumptions!$A$2:$A$11,B66)=0,COUNTIF(Assumptions!$B$2:$B$6,C66)=0,COUNTIF(Assumptions!$D$2:$D$4,G66)=0),"Unknown selection",IF(COUNTIF($A$2:$A$101,A66)&gt;1,"Duplicate ID",IF(OR(NOT(ISNUMBER(D66)),NOT(ISNUMBER(E66)),NOT(ISNUMBER(F66))),"Invalid number",IF(OR(D66&lt;=0,E66&lt;=D66,F66&lt;0,F66&gt;(E66-D66)*1440),"Invalid interval/break",IF(NOT(ISNUMBER(Assumptions!$F$2)),"Invalid threshold",IF(Assumptions!$F$2&lt;=0,"Invalid threshold",IF((E66-D66)*24&gt;Assumptions!$F$2,"Review duration","Ready")))))))))</f>
        <v/>
      </c>
      <c r="I66" s="6">
        <f>IF(H66="Ready",(E66-D66)*24,"")</f>
        <v/>
      </c>
      <c r="J66" s="6">
        <f>IF(H66="Ready",I66-F66/60,"")</f>
        <v/>
      </c>
      <c r="K66" s="6">
        <f>IF(AND(H66="Ready",G66="Approved"),J66,"")</f>
        <v/>
      </c>
      <c r="L66" s="2" t="n"/>
    </row>
    <row r="67" ht="34" customHeight="1">
      <c r="A67" s="2" t="n"/>
      <c r="B67" s="2" t="n"/>
      <c r="C67" s="2" t="n"/>
      <c r="D67" s="3" t="n"/>
      <c r="E67" s="3" t="n"/>
      <c r="F67" s="4" t="n"/>
      <c r="G67" s="2" t="n"/>
      <c r="H67" s="7">
        <f>IF(COUNTA(A67:G67,L67)=0,"",IF(OR(A67="",B67="",C67="",D67="",E67="",F67="",G67=""),"Incomplete",IF(OR(COUNTIF(Assumptions!$A$2:$A$11,B67)=0,COUNTIF(Assumptions!$B$2:$B$6,C67)=0,COUNTIF(Assumptions!$D$2:$D$4,G67)=0),"Unknown selection",IF(COUNTIF($A$2:$A$101,A67)&gt;1,"Duplicate ID",IF(OR(NOT(ISNUMBER(D67)),NOT(ISNUMBER(E67)),NOT(ISNUMBER(F67))),"Invalid number",IF(OR(D67&lt;=0,E67&lt;=D67,F67&lt;0,F67&gt;(E67-D67)*1440),"Invalid interval/break",IF(NOT(ISNUMBER(Assumptions!$F$2)),"Invalid threshold",IF(Assumptions!$F$2&lt;=0,"Invalid threshold",IF((E67-D67)*24&gt;Assumptions!$F$2,"Review duration","Ready")))))))))</f>
        <v/>
      </c>
      <c r="I67" s="8">
        <f>IF(H67="Ready",(E67-D67)*24,"")</f>
        <v/>
      </c>
      <c r="J67" s="8">
        <f>IF(H67="Ready",I67-F67/60,"")</f>
        <v/>
      </c>
      <c r="K67" s="8">
        <f>IF(AND(H67="Ready",G67="Approved"),J67,"")</f>
        <v/>
      </c>
      <c r="L67" s="2" t="n"/>
    </row>
    <row r="68" ht="34" customHeight="1">
      <c r="A68" s="2" t="n"/>
      <c r="B68" s="2" t="n"/>
      <c r="C68" s="2" t="n"/>
      <c r="D68" s="3" t="n"/>
      <c r="E68" s="3" t="n"/>
      <c r="F68" s="4" t="n"/>
      <c r="G68" s="2" t="n"/>
      <c r="H68" s="5">
        <f>IF(COUNTA(A68:G68,L68)=0,"",IF(OR(A68="",B68="",C68="",D68="",E68="",F68="",G68=""),"Incomplete",IF(OR(COUNTIF(Assumptions!$A$2:$A$11,B68)=0,COUNTIF(Assumptions!$B$2:$B$6,C68)=0,COUNTIF(Assumptions!$D$2:$D$4,G68)=0),"Unknown selection",IF(COUNTIF($A$2:$A$101,A68)&gt;1,"Duplicate ID",IF(OR(NOT(ISNUMBER(D68)),NOT(ISNUMBER(E68)),NOT(ISNUMBER(F68))),"Invalid number",IF(OR(D68&lt;=0,E68&lt;=D68,F68&lt;0,F68&gt;(E68-D68)*1440),"Invalid interval/break",IF(NOT(ISNUMBER(Assumptions!$F$2)),"Invalid threshold",IF(Assumptions!$F$2&lt;=0,"Invalid threshold",IF((E68-D68)*24&gt;Assumptions!$F$2,"Review duration","Ready")))))))))</f>
        <v/>
      </c>
      <c r="I68" s="6">
        <f>IF(H68="Ready",(E68-D68)*24,"")</f>
        <v/>
      </c>
      <c r="J68" s="6">
        <f>IF(H68="Ready",I68-F68/60,"")</f>
        <v/>
      </c>
      <c r="K68" s="6">
        <f>IF(AND(H68="Ready",G68="Approved"),J68,"")</f>
        <v/>
      </c>
      <c r="L68" s="2" t="n"/>
    </row>
    <row r="69" ht="34" customHeight="1">
      <c r="A69" s="2" t="n"/>
      <c r="B69" s="2" t="n"/>
      <c r="C69" s="2" t="n"/>
      <c r="D69" s="3" t="n"/>
      <c r="E69" s="3" t="n"/>
      <c r="F69" s="4" t="n"/>
      <c r="G69" s="2" t="n"/>
      <c r="H69" s="7">
        <f>IF(COUNTA(A69:G69,L69)=0,"",IF(OR(A69="",B69="",C69="",D69="",E69="",F69="",G69=""),"Incomplete",IF(OR(COUNTIF(Assumptions!$A$2:$A$11,B69)=0,COUNTIF(Assumptions!$B$2:$B$6,C69)=0,COUNTIF(Assumptions!$D$2:$D$4,G69)=0),"Unknown selection",IF(COUNTIF($A$2:$A$101,A69)&gt;1,"Duplicate ID",IF(OR(NOT(ISNUMBER(D69)),NOT(ISNUMBER(E69)),NOT(ISNUMBER(F69))),"Invalid number",IF(OR(D69&lt;=0,E69&lt;=D69,F69&lt;0,F69&gt;(E69-D69)*1440),"Invalid interval/break",IF(NOT(ISNUMBER(Assumptions!$F$2)),"Invalid threshold",IF(Assumptions!$F$2&lt;=0,"Invalid threshold",IF((E69-D69)*24&gt;Assumptions!$F$2,"Review duration","Ready")))))))))</f>
        <v/>
      </c>
      <c r="I69" s="8">
        <f>IF(H69="Ready",(E69-D69)*24,"")</f>
        <v/>
      </c>
      <c r="J69" s="8">
        <f>IF(H69="Ready",I69-F69/60,"")</f>
        <v/>
      </c>
      <c r="K69" s="8">
        <f>IF(AND(H69="Ready",G69="Approved"),J69,"")</f>
        <v/>
      </c>
      <c r="L69" s="2" t="n"/>
    </row>
    <row r="70" ht="34" customHeight="1">
      <c r="A70" s="2" t="n"/>
      <c r="B70" s="2" t="n"/>
      <c r="C70" s="2" t="n"/>
      <c r="D70" s="3" t="n"/>
      <c r="E70" s="3" t="n"/>
      <c r="F70" s="4" t="n"/>
      <c r="G70" s="2" t="n"/>
      <c r="H70" s="5">
        <f>IF(COUNTA(A70:G70,L70)=0,"",IF(OR(A70="",B70="",C70="",D70="",E70="",F70="",G70=""),"Incomplete",IF(OR(COUNTIF(Assumptions!$A$2:$A$11,B70)=0,COUNTIF(Assumptions!$B$2:$B$6,C70)=0,COUNTIF(Assumptions!$D$2:$D$4,G70)=0),"Unknown selection",IF(COUNTIF($A$2:$A$101,A70)&gt;1,"Duplicate ID",IF(OR(NOT(ISNUMBER(D70)),NOT(ISNUMBER(E70)),NOT(ISNUMBER(F70))),"Invalid number",IF(OR(D70&lt;=0,E70&lt;=D70,F70&lt;0,F70&gt;(E70-D70)*1440),"Invalid interval/break",IF(NOT(ISNUMBER(Assumptions!$F$2)),"Invalid threshold",IF(Assumptions!$F$2&lt;=0,"Invalid threshold",IF((E70-D70)*24&gt;Assumptions!$F$2,"Review duration","Ready")))))))))</f>
        <v/>
      </c>
      <c r="I70" s="6">
        <f>IF(H70="Ready",(E70-D70)*24,"")</f>
        <v/>
      </c>
      <c r="J70" s="6">
        <f>IF(H70="Ready",I70-F70/60,"")</f>
        <v/>
      </c>
      <c r="K70" s="6">
        <f>IF(AND(H70="Ready",G70="Approved"),J70,"")</f>
        <v/>
      </c>
      <c r="L70" s="2" t="n"/>
    </row>
    <row r="71" ht="34" customHeight="1">
      <c r="A71" s="2" t="n"/>
      <c r="B71" s="2" t="n"/>
      <c r="C71" s="2" t="n"/>
      <c r="D71" s="3" t="n"/>
      <c r="E71" s="3" t="n"/>
      <c r="F71" s="4" t="n"/>
      <c r="G71" s="2" t="n"/>
      <c r="H71" s="7">
        <f>IF(COUNTA(A71:G71,L71)=0,"",IF(OR(A71="",B71="",C71="",D71="",E71="",F71="",G71=""),"Incomplete",IF(OR(COUNTIF(Assumptions!$A$2:$A$11,B71)=0,COUNTIF(Assumptions!$B$2:$B$6,C71)=0,COUNTIF(Assumptions!$D$2:$D$4,G71)=0),"Unknown selection",IF(COUNTIF($A$2:$A$101,A71)&gt;1,"Duplicate ID",IF(OR(NOT(ISNUMBER(D71)),NOT(ISNUMBER(E71)),NOT(ISNUMBER(F71))),"Invalid number",IF(OR(D71&lt;=0,E71&lt;=D71,F71&lt;0,F71&gt;(E71-D71)*1440),"Invalid interval/break",IF(NOT(ISNUMBER(Assumptions!$F$2)),"Invalid threshold",IF(Assumptions!$F$2&lt;=0,"Invalid threshold",IF((E71-D71)*24&gt;Assumptions!$F$2,"Review duration","Ready")))))))))</f>
        <v/>
      </c>
      <c r="I71" s="8">
        <f>IF(H71="Ready",(E71-D71)*24,"")</f>
        <v/>
      </c>
      <c r="J71" s="8">
        <f>IF(H71="Ready",I71-F71/60,"")</f>
        <v/>
      </c>
      <c r="K71" s="8">
        <f>IF(AND(H71="Ready",G71="Approved"),J71,"")</f>
        <v/>
      </c>
      <c r="L71" s="2" t="n"/>
    </row>
    <row r="72" ht="34" customHeight="1">
      <c r="A72" s="2" t="n"/>
      <c r="B72" s="2" t="n"/>
      <c r="C72" s="2" t="n"/>
      <c r="D72" s="3" t="n"/>
      <c r="E72" s="3" t="n"/>
      <c r="F72" s="4" t="n"/>
      <c r="G72" s="2" t="n"/>
      <c r="H72" s="5">
        <f>IF(COUNTA(A72:G72,L72)=0,"",IF(OR(A72="",B72="",C72="",D72="",E72="",F72="",G72=""),"Incomplete",IF(OR(COUNTIF(Assumptions!$A$2:$A$11,B72)=0,COUNTIF(Assumptions!$B$2:$B$6,C72)=0,COUNTIF(Assumptions!$D$2:$D$4,G72)=0),"Unknown selection",IF(COUNTIF($A$2:$A$101,A72)&gt;1,"Duplicate ID",IF(OR(NOT(ISNUMBER(D72)),NOT(ISNUMBER(E72)),NOT(ISNUMBER(F72))),"Invalid number",IF(OR(D72&lt;=0,E72&lt;=D72,F72&lt;0,F72&gt;(E72-D72)*1440),"Invalid interval/break",IF(NOT(ISNUMBER(Assumptions!$F$2)),"Invalid threshold",IF(Assumptions!$F$2&lt;=0,"Invalid threshold",IF((E72-D72)*24&gt;Assumptions!$F$2,"Review duration","Ready")))))))))</f>
        <v/>
      </c>
      <c r="I72" s="6">
        <f>IF(H72="Ready",(E72-D72)*24,"")</f>
        <v/>
      </c>
      <c r="J72" s="6">
        <f>IF(H72="Ready",I72-F72/60,"")</f>
        <v/>
      </c>
      <c r="K72" s="6">
        <f>IF(AND(H72="Ready",G72="Approved"),J72,"")</f>
        <v/>
      </c>
      <c r="L72" s="2" t="n"/>
    </row>
    <row r="73" ht="34" customHeight="1">
      <c r="A73" s="2" t="n"/>
      <c r="B73" s="2" t="n"/>
      <c r="C73" s="2" t="n"/>
      <c r="D73" s="3" t="n"/>
      <c r="E73" s="3" t="n"/>
      <c r="F73" s="4" t="n"/>
      <c r="G73" s="2" t="n"/>
      <c r="H73" s="7">
        <f>IF(COUNTA(A73:G73,L73)=0,"",IF(OR(A73="",B73="",C73="",D73="",E73="",F73="",G73=""),"Incomplete",IF(OR(COUNTIF(Assumptions!$A$2:$A$11,B73)=0,COUNTIF(Assumptions!$B$2:$B$6,C73)=0,COUNTIF(Assumptions!$D$2:$D$4,G73)=0),"Unknown selection",IF(COUNTIF($A$2:$A$101,A73)&gt;1,"Duplicate ID",IF(OR(NOT(ISNUMBER(D73)),NOT(ISNUMBER(E73)),NOT(ISNUMBER(F73))),"Invalid number",IF(OR(D73&lt;=0,E73&lt;=D73,F73&lt;0,F73&gt;(E73-D73)*1440),"Invalid interval/break",IF(NOT(ISNUMBER(Assumptions!$F$2)),"Invalid threshold",IF(Assumptions!$F$2&lt;=0,"Invalid threshold",IF((E73-D73)*24&gt;Assumptions!$F$2,"Review duration","Ready")))))))))</f>
        <v/>
      </c>
      <c r="I73" s="8">
        <f>IF(H73="Ready",(E73-D73)*24,"")</f>
        <v/>
      </c>
      <c r="J73" s="8">
        <f>IF(H73="Ready",I73-F73/60,"")</f>
        <v/>
      </c>
      <c r="K73" s="8">
        <f>IF(AND(H73="Ready",G73="Approved"),J73,"")</f>
        <v/>
      </c>
      <c r="L73" s="2" t="n"/>
    </row>
    <row r="74" ht="34" customHeight="1">
      <c r="A74" s="2" t="n"/>
      <c r="B74" s="2" t="n"/>
      <c r="C74" s="2" t="n"/>
      <c r="D74" s="3" t="n"/>
      <c r="E74" s="3" t="n"/>
      <c r="F74" s="4" t="n"/>
      <c r="G74" s="2" t="n"/>
      <c r="H74" s="5">
        <f>IF(COUNTA(A74:G74,L74)=0,"",IF(OR(A74="",B74="",C74="",D74="",E74="",F74="",G74=""),"Incomplete",IF(OR(COUNTIF(Assumptions!$A$2:$A$11,B74)=0,COUNTIF(Assumptions!$B$2:$B$6,C74)=0,COUNTIF(Assumptions!$D$2:$D$4,G74)=0),"Unknown selection",IF(COUNTIF($A$2:$A$101,A74)&gt;1,"Duplicate ID",IF(OR(NOT(ISNUMBER(D74)),NOT(ISNUMBER(E74)),NOT(ISNUMBER(F74))),"Invalid number",IF(OR(D74&lt;=0,E74&lt;=D74,F74&lt;0,F74&gt;(E74-D74)*1440),"Invalid interval/break",IF(NOT(ISNUMBER(Assumptions!$F$2)),"Invalid threshold",IF(Assumptions!$F$2&lt;=0,"Invalid threshold",IF((E74-D74)*24&gt;Assumptions!$F$2,"Review duration","Ready")))))))))</f>
        <v/>
      </c>
      <c r="I74" s="6">
        <f>IF(H74="Ready",(E74-D74)*24,"")</f>
        <v/>
      </c>
      <c r="J74" s="6">
        <f>IF(H74="Ready",I74-F74/60,"")</f>
        <v/>
      </c>
      <c r="K74" s="6">
        <f>IF(AND(H74="Ready",G74="Approved"),J74,"")</f>
        <v/>
      </c>
      <c r="L74" s="2" t="n"/>
    </row>
    <row r="75" ht="34" customHeight="1">
      <c r="A75" s="2" t="n"/>
      <c r="B75" s="2" t="n"/>
      <c r="C75" s="2" t="n"/>
      <c r="D75" s="3" t="n"/>
      <c r="E75" s="3" t="n"/>
      <c r="F75" s="4" t="n"/>
      <c r="G75" s="2" t="n"/>
      <c r="H75" s="7">
        <f>IF(COUNTA(A75:G75,L75)=0,"",IF(OR(A75="",B75="",C75="",D75="",E75="",F75="",G75=""),"Incomplete",IF(OR(COUNTIF(Assumptions!$A$2:$A$11,B75)=0,COUNTIF(Assumptions!$B$2:$B$6,C75)=0,COUNTIF(Assumptions!$D$2:$D$4,G75)=0),"Unknown selection",IF(COUNTIF($A$2:$A$101,A75)&gt;1,"Duplicate ID",IF(OR(NOT(ISNUMBER(D75)),NOT(ISNUMBER(E75)),NOT(ISNUMBER(F75))),"Invalid number",IF(OR(D75&lt;=0,E75&lt;=D75,F75&lt;0,F75&gt;(E75-D75)*1440),"Invalid interval/break",IF(NOT(ISNUMBER(Assumptions!$F$2)),"Invalid threshold",IF(Assumptions!$F$2&lt;=0,"Invalid threshold",IF((E75-D75)*24&gt;Assumptions!$F$2,"Review duration","Ready")))))))))</f>
        <v/>
      </c>
      <c r="I75" s="8">
        <f>IF(H75="Ready",(E75-D75)*24,"")</f>
        <v/>
      </c>
      <c r="J75" s="8">
        <f>IF(H75="Ready",I75-F75/60,"")</f>
        <v/>
      </c>
      <c r="K75" s="8">
        <f>IF(AND(H75="Ready",G75="Approved"),J75,"")</f>
        <v/>
      </c>
      <c r="L75" s="2" t="n"/>
    </row>
    <row r="76" ht="34" customHeight="1">
      <c r="A76" s="2" t="n"/>
      <c r="B76" s="2" t="n"/>
      <c r="C76" s="2" t="n"/>
      <c r="D76" s="3" t="n"/>
      <c r="E76" s="3" t="n"/>
      <c r="F76" s="4" t="n"/>
      <c r="G76" s="2" t="n"/>
      <c r="H76" s="5">
        <f>IF(COUNTA(A76:G76,L76)=0,"",IF(OR(A76="",B76="",C76="",D76="",E76="",F76="",G76=""),"Incomplete",IF(OR(COUNTIF(Assumptions!$A$2:$A$11,B76)=0,COUNTIF(Assumptions!$B$2:$B$6,C76)=0,COUNTIF(Assumptions!$D$2:$D$4,G76)=0),"Unknown selection",IF(COUNTIF($A$2:$A$101,A76)&gt;1,"Duplicate ID",IF(OR(NOT(ISNUMBER(D76)),NOT(ISNUMBER(E76)),NOT(ISNUMBER(F76))),"Invalid number",IF(OR(D76&lt;=0,E76&lt;=D76,F76&lt;0,F76&gt;(E76-D76)*1440),"Invalid interval/break",IF(NOT(ISNUMBER(Assumptions!$F$2)),"Invalid threshold",IF(Assumptions!$F$2&lt;=0,"Invalid threshold",IF((E76-D76)*24&gt;Assumptions!$F$2,"Review duration","Ready")))))))))</f>
        <v/>
      </c>
      <c r="I76" s="6">
        <f>IF(H76="Ready",(E76-D76)*24,"")</f>
        <v/>
      </c>
      <c r="J76" s="6">
        <f>IF(H76="Ready",I76-F76/60,"")</f>
        <v/>
      </c>
      <c r="K76" s="6">
        <f>IF(AND(H76="Ready",G76="Approved"),J76,"")</f>
        <v/>
      </c>
      <c r="L76" s="2" t="n"/>
    </row>
    <row r="77" ht="34" customHeight="1">
      <c r="A77" s="2" t="n"/>
      <c r="B77" s="2" t="n"/>
      <c r="C77" s="2" t="n"/>
      <c r="D77" s="3" t="n"/>
      <c r="E77" s="3" t="n"/>
      <c r="F77" s="4" t="n"/>
      <c r="G77" s="2" t="n"/>
      <c r="H77" s="7">
        <f>IF(COUNTA(A77:G77,L77)=0,"",IF(OR(A77="",B77="",C77="",D77="",E77="",F77="",G77=""),"Incomplete",IF(OR(COUNTIF(Assumptions!$A$2:$A$11,B77)=0,COUNTIF(Assumptions!$B$2:$B$6,C77)=0,COUNTIF(Assumptions!$D$2:$D$4,G77)=0),"Unknown selection",IF(COUNTIF($A$2:$A$101,A77)&gt;1,"Duplicate ID",IF(OR(NOT(ISNUMBER(D77)),NOT(ISNUMBER(E77)),NOT(ISNUMBER(F77))),"Invalid number",IF(OR(D77&lt;=0,E77&lt;=D77,F77&lt;0,F77&gt;(E77-D77)*1440),"Invalid interval/break",IF(NOT(ISNUMBER(Assumptions!$F$2)),"Invalid threshold",IF(Assumptions!$F$2&lt;=0,"Invalid threshold",IF((E77-D77)*24&gt;Assumptions!$F$2,"Review duration","Ready")))))))))</f>
        <v/>
      </c>
      <c r="I77" s="8">
        <f>IF(H77="Ready",(E77-D77)*24,"")</f>
        <v/>
      </c>
      <c r="J77" s="8">
        <f>IF(H77="Ready",I77-F77/60,"")</f>
        <v/>
      </c>
      <c r="K77" s="8">
        <f>IF(AND(H77="Ready",G77="Approved"),J77,"")</f>
        <v/>
      </c>
      <c r="L77" s="2" t="n"/>
    </row>
    <row r="78" ht="34" customHeight="1">
      <c r="A78" s="2" t="n"/>
      <c r="B78" s="2" t="n"/>
      <c r="C78" s="2" t="n"/>
      <c r="D78" s="3" t="n"/>
      <c r="E78" s="3" t="n"/>
      <c r="F78" s="4" t="n"/>
      <c r="G78" s="2" t="n"/>
      <c r="H78" s="5">
        <f>IF(COUNTA(A78:G78,L78)=0,"",IF(OR(A78="",B78="",C78="",D78="",E78="",F78="",G78=""),"Incomplete",IF(OR(COUNTIF(Assumptions!$A$2:$A$11,B78)=0,COUNTIF(Assumptions!$B$2:$B$6,C78)=0,COUNTIF(Assumptions!$D$2:$D$4,G78)=0),"Unknown selection",IF(COUNTIF($A$2:$A$101,A78)&gt;1,"Duplicate ID",IF(OR(NOT(ISNUMBER(D78)),NOT(ISNUMBER(E78)),NOT(ISNUMBER(F78))),"Invalid number",IF(OR(D78&lt;=0,E78&lt;=D78,F78&lt;0,F78&gt;(E78-D78)*1440),"Invalid interval/break",IF(NOT(ISNUMBER(Assumptions!$F$2)),"Invalid threshold",IF(Assumptions!$F$2&lt;=0,"Invalid threshold",IF((E78-D78)*24&gt;Assumptions!$F$2,"Review duration","Ready")))))))))</f>
        <v/>
      </c>
      <c r="I78" s="6">
        <f>IF(H78="Ready",(E78-D78)*24,"")</f>
        <v/>
      </c>
      <c r="J78" s="6">
        <f>IF(H78="Ready",I78-F78/60,"")</f>
        <v/>
      </c>
      <c r="K78" s="6">
        <f>IF(AND(H78="Ready",G78="Approved"),J78,"")</f>
        <v/>
      </c>
      <c r="L78" s="2" t="n"/>
    </row>
    <row r="79" ht="34" customHeight="1">
      <c r="A79" s="2" t="n"/>
      <c r="B79" s="2" t="n"/>
      <c r="C79" s="2" t="n"/>
      <c r="D79" s="3" t="n"/>
      <c r="E79" s="3" t="n"/>
      <c r="F79" s="4" t="n"/>
      <c r="G79" s="2" t="n"/>
      <c r="H79" s="7">
        <f>IF(COUNTA(A79:G79,L79)=0,"",IF(OR(A79="",B79="",C79="",D79="",E79="",F79="",G79=""),"Incomplete",IF(OR(COUNTIF(Assumptions!$A$2:$A$11,B79)=0,COUNTIF(Assumptions!$B$2:$B$6,C79)=0,COUNTIF(Assumptions!$D$2:$D$4,G79)=0),"Unknown selection",IF(COUNTIF($A$2:$A$101,A79)&gt;1,"Duplicate ID",IF(OR(NOT(ISNUMBER(D79)),NOT(ISNUMBER(E79)),NOT(ISNUMBER(F79))),"Invalid number",IF(OR(D79&lt;=0,E79&lt;=D79,F79&lt;0,F79&gt;(E79-D79)*1440),"Invalid interval/break",IF(NOT(ISNUMBER(Assumptions!$F$2)),"Invalid threshold",IF(Assumptions!$F$2&lt;=0,"Invalid threshold",IF((E79-D79)*24&gt;Assumptions!$F$2,"Review duration","Ready")))))))))</f>
        <v/>
      </c>
      <c r="I79" s="8">
        <f>IF(H79="Ready",(E79-D79)*24,"")</f>
        <v/>
      </c>
      <c r="J79" s="8">
        <f>IF(H79="Ready",I79-F79/60,"")</f>
        <v/>
      </c>
      <c r="K79" s="8">
        <f>IF(AND(H79="Ready",G79="Approved"),J79,"")</f>
        <v/>
      </c>
      <c r="L79" s="2" t="n"/>
    </row>
    <row r="80" ht="34" customHeight="1">
      <c r="A80" s="2" t="n"/>
      <c r="B80" s="2" t="n"/>
      <c r="C80" s="2" t="n"/>
      <c r="D80" s="3" t="n"/>
      <c r="E80" s="3" t="n"/>
      <c r="F80" s="4" t="n"/>
      <c r="G80" s="2" t="n"/>
      <c r="H80" s="5">
        <f>IF(COUNTA(A80:G80,L80)=0,"",IF(OR(A80="",B80="",C80="",D80="",E80="",F80="",G80=""),"Incomplete",IF(OR(COUNTIF(Assumptions!$A$2:$A$11,B80)=0,COUNTIF(Assumptions!$B$2:$B$6,C80)=0,COUNTIF(Assumptions!$D$2:$D$4,G80)=0),"Unknown selection",IF(COUNTIF($A$2:$A$101,A80)&gt;1,"Duplicate ID",IF(OR(NOT(ISNUMBER(D80)),NOT(ISNUMBER(E80)),NOT(ISNUMBER(F80))),"Invalid number",IF(OR(D80&lt;=0,E80&lt;=D80,F80&lt;0,F80&gt;(E80-D80)*1440),"Invalid interval/break",IF(NOT(ISNUMBER(Assumptions!$F$2)),"Invalid threshold",IF(Assumptions!$F$2&lt;=0,"Invalid threshold",IF((E80-D80)*24&gt;Assumptions!$F$2,"Review duration","Ready")))))))))</f>
        <v/>
      </c>
      <c r="I80" s="6">
        <f>IF(H80="Ready",(E80-D80)*24,"")</f>
        <v/>
      </c>
      <c r="J80" s="6">
        <f>IF(H80="Ready",I80-F80/60,"")</f>
        <v/>
      </c>
      <c r="K80" s="6">
        <f>IF(AND(H80="Ready",G80="Approved"),J80,"")</f>
        <v/>
      </c>
      <c r="L80" s="2" t="n"/>
    </row>
    <row r="81" ht="34" customHeight="1">
      <c r="A81" s="2" t="n"/>
      <c r="B81" s="2" t="n"/>
      <c r="C81" s="2" t="n"/>
      <c r="D81" s="3" t="n"/>
      <c r="E81" s="3" t="n"/>
      <c r="F81" s="4" t="n"/>
      <c r="G81" s="2" t="n"/>
      <c r="H81" s="7">
        <f>IF(COUNTA(A81:G81,L81)=0,"",IF(OR(A81="",B81="",C81="",D81="",E81="",F81="",G81=""),"Incomplete",IF(OR(COUNTIF(Assumptions!$A$2:$A$11,B81)=0,COUNTIF(Assumptions!$B$2:$B$6,C81)=0,COUNTIF(Assumptions!$D$2:$D$4,G81)=0),"Unknown selection",IF(COUNTIF($A$2:$A$101,A81)&gt;1,"Duplicate ID",IF(OR(NOT(ISNUMBER(D81)),NOT(ISNUMBER(E81)),NOT(ISNUMBER(F81))),"Invalid number",IF(OR(D81&lt;=0,E81&lt;=D81,F81&lt;0,F81&gt;(E81-D81)*1440),"Invalid interval/break",IF(NOT(ISNUMBER(Assumptions!$F$2)),"Invalid threshold",IF(Assumptions!$F$2&lt;=0,"Invalid threshold",IF((E81-D81)*24&gt;Assumptions!$F$2,"Review duration","Ready")))))))))</f>
        <v/>
      </c>
      <c r="I81" s="8">
        <f>IF(H81="Ready",(E81-D81)*24,"")</f>
        <v/>
      </c>
      <c r="J81" s="8">
        <f>IF(H81="Ready",I81-F81/60,"")</f>
        <v/>
      </c>
      <c r="K81" s="8">
        <f>IF(AND(H81="Ready",G81="Approved"),J81,"")</f>
        <v/>
      </c>
      <c r="L81" s="2" t="n"/>
    </row>
    <row r="82" ht="34" customHeight="1">
      <c r="A82" s="2" t="n"/>
      <c r="B82" s="2" t="n"/>
      <c r="C82" s="2" t="n"/>
      <c r="D82" s="3" t="n"/>
      <c r="E82" s="3" t="n"/>
      <c r="F82" s="4" t="n"/>
      <c r="G82" s="2" t="n"/>
      <c r="H82" s="5">
        <f>IF(COUNTA(A82:G82,L82)=0,"",IF(OR(A82="",B82="",C82="",D82="",E82="",F82="",G82=""),"Incomplete",IF(OR(COUNTIF(Assumptions!$A$2:$A$11,B82)=0,COUNTIF(Assumptions!$B$2:$B$6,C82)=0,COUNTIF(Assumptions!$D$2:$D$4,G82)=0),"Unknown selection",IF(COUNTIF($A$2:$A$101,A82)&gt;1,"Duplicate ID",IF(OR(NOT(ISNUMBER(D82)),NOT(ISNUMBER(E82)),NOT(ISNUMBER(F82))),"Invalid number",IF(OR(D82&lt;=0,E82&lt;=D82,F82&lt;0,F82&gt;(E82-D82)*1440),"Invalid interval/break",IF(NOT(ISNUMBER(Assumptions!$F$2)),"Invalid threshold",IF(Assumptions!$F$2&lt;=0,"Invalid threshold",IF((E82-D82)*24&gt;Assumptions!$F$2,"Review duration","Ready")))))))))</f>
        <v/>
      </c>
      <c r="I82" s="6">
        <f>IF(H82="Ready",(E82-D82)*24,"")</f>
        <v/>
      </c>
      <c r="J82" s="6">
        <f>IF(H82="Ready",I82-F82/60,"")</f>
        <v/>
      </c>
      <c r="K82" s="6">
        <f>IF(AND(H82="Ready",G82="Approved"),J82,"")</f>
        <v/>
      </c>
      <c r="L82" s="2" t="n"/>
    </row>
    <row r="83" ht="34" customHeight="1">
      <c r="A83" s="2" t="n"/>
      <c r="B83" s="2" t="n"/>
      <c r="C83" s="2" t="n"/>
      <c r="D83" s="3" t="n"/>
      <c r="E83" s="3" t="n"/>
      <c r="F83" s="4" t="n"/>
      <c r="G83" s="2" t="n"/>
      <c r="H83" s="7">
        <f>IF(COUNTA(A83:G83,L83)=0,"",IF(OR(A83="",B83="",C83="",D83="",E83="",F83="",G83=""),"Incomplete",IF(OR(COUNTIF(Assumptions!$A$2:$A$11,B83)=0,COUNTIF(Assumptions!$B$2:$B$6,C83)=0,COUNTIF(Assumptions!$D$2:$D$4,G83)=0),"Unknown selection",IF(COUNTIF($A$2:$A$101,A83)&gt;1,"Duplicate ID",IF(OR(NOT(ISNUMBER(D83)),NOT(ISNUMBER(E83)),NOT(ISNUMBER(F83))),"Invalid number",IF(OR(D83&lt;=0,E83&lt;=D83,F83&lt;0,F83&gt;(E83-D83)*1440),"Invalid interval/break",IF(NOT(ISNUMBER(Assumptions!$F$2)),"Invalid threshold",IF(Assumptions!$F$2&lt;=0,"Invalid threshold",IF((E83-D83)*24&gt;Assumptions!$F$2,"Review duration","Ready")))))))))</f>
        <v/>
      </c>
      <c r="I83" s="8">
        <f>IF(H83="Ready",(E83-D83)*24,"")</f>
        <v/>
      </c>
      <c r="J83" s="8">
        <f>IF(H83="Ready",I83-F83/60,"")</f>
        <v/>
      </c>
      <c r="K83" s="8">
        <f>IF(AND(H83="Ready",G83="Approved"),J83,"")</f>
        <v/>
      </c>
      <c r="L83" s="2" t="n"/>
    </row>
    <row r="84" ht="34" customHeight="1">
      <c r="A84" s="2" t="n"/>
      <c r="B84" s="2" t="n"/>
      <c r="C84" s="2" t="n"/>
      <c r="D84" s="3" t="n"/>
      <c r="E84" s="3" t="n"/>
      <c r="F84" s="4" t="n"/>
      <c r="G84" s="2" t="n"/>
      <c r="H84" s="5">
        <f>IF(COUNTA(A84:G84,L84)=0,"",IF(OR(A84="",B84="",C84="",D84="",E84="",F84="",G84=""),"Incomplete",IF(OR(COUNTIF(Assumptions!$A$2:$A$11,B84)=0,COUNTIF(Assumptions!$B$2:$B$6,C84)=0,COUNTIF(Assumptions!$D$2:$D$4,G84)=0),"Unknown selection",IF(COUNTIF($A$2:$A$101,A84)&gt;1,"Duplicate ID",IF(OR(NOT(ISNUMBER(D84)),NOT(ISNUMBER(E84)),NOT(ISNUMBER(F84))),"Invalid number",IF(OR(D84&lt;=0,E84&lt;=D84,F84&lt;0,F84&gt;(E84-D84)*1440),"Invalid interval/break",IF(NOT(ISNUMBER(Assumptions!$F$2)),"Invalid threshold",IF(Assumptions!$F$2&lt;=0,"Invalid threshold",IF((E84-D84)*24&gt;Assumptions!$F$2,"Review duration","Ready")))))))))</f>
        <v/>
      </c>
      <c r="I84" s="6">
        <f>IF(H84="Ready",(E84-D84)*24,"")</f>
        <v/>
      </c>
      <c r="J84" s="6">
        <f>IF(H84="Ready",I84-F84/60,"")</f>
        <v/>
      </c>
      <c r="K84" s="6">
        <f>IF(AND(H84="Ready",G84="Approved"),J84,"")</f>
        <v/>
      </c>
      <c r="L84" s="2" t="n"/>
    </row>
    <row r="85" ht="34" customHeight="1">
      <c r="A85" s="2" t="n"/>
      <c r="B85" s="2" t="n"/>
      <c r="C85" s="2" t="n"/>
      <c r="D85" s="3" t="n"/>
      <c r="E85" s="3" t="n"/>
      <c r="F85" s="4" t="n"/>
      <c r="G85" s="2" t="n"/>
      <c r="H85" s="7">
        <f>IF(COUNTA(A85:G85,L85)=0,"",IF(OR(A85="",B85="",C85="",D85="",E85="",F85="",G85=""),"Incomplete",IF(OR(COUNTIF(Assumptions!$A$2:$A$11,B85)=0,COUNTIF(Assumptions!$B$2:$B$6,C85)=0,COUNTIF(Assumptions!$D$2:$D$4,G85)=0),"Unknown selection",IF(COUNTIF($A$2:$A$101,A85)&gt;1,"Duplicate ID",IF(OR(NOT(ISNUMBER(D85)),NOT(ISNUMBER(E85)),NOT(ISNUMBER(F85))),"Invalid number",IF(OR(D85&lt;=0,E85&lt;=D85,F85&lt;0,F85&gt;(E85-D85)*1440),"Invalid interval/break",IF(NOT(ISNUMBER(Assumptions!$F$2)),"Invalid threshold",IF(Assumptions!$F$2&lt;=0,"Invalid threshold",IF((E85-D85)*24&gt;Assumptions!$F$2,"Review duration","Ready")))))))))</f>
        <v/>
      </c>
      <c r="I85" s="8">
        <f>IF(H85="Ready",(E85-D85)*24,"")</f>
        <v/>
      </c>
      <c r="J85" s="8">
        <f>IF(H85="Ready",I85-F85/60,"")</f>
        <v/>
      </c>
      <c r="K85" s="8">
        <f>IF(AND(H85="Ready",G85="Approved"),J85,"")</f>
        <v/>
      </c>
      <c r="L85" s="2" t="n"/>
    </row>
    <row r="86" ht="34" customHeight="1">
      <c r="A86" s="2" t="n"/>
      <c r="B86" s="2" t="n"/>
      <c r="C86" s="2" t="n"/>
      <c r="D86" s="3" t="n"/>
      <c r="E86" s="3" t="n"/>
      <c r="F86" s="4" t="n"/>
      <c r="G86" s="2" t="n"/>
      <c r="H86" s="5">
        <f>IF(COUNTA(A86:G86,L86)=0,"",IF(OR(A86="",B86="",C86="",D86="",E86="",F86="",G86=""),"Incomplete",IF(OR(COUNTIF(Assumptions!$A$2:$A$11,B86)=0,COUNTIF(Assumptions!$B$2:$B$6,C86)=0,COUNTIF(Assumptions!$D$2:$D$4,G86)=0),"Unknown selection",IF(COUNTIF($A$2:$A$101,A86)&gt;1,"Duplicate ID",IF(OR(NOT(ISNUMBER(D86)),NOT(ISNUMBER(E86)),NOT(ISNUMBER(F86))),"Invalid number",IF(OR(D86&lt;=0,E86&lt;=D86,F86&lt;0,F86&gt;(E86-D86)*1440),"Invalid interval/break",IF(NOT(ISNUMBER(Assumptions!$F$2)),"Invalid threshold",IF(Assumptions!$F$2&lt;=0,"Invalid threshold",IF((E86-D86)*24&gt;Assumptions!$F$2,"Review duration","Ready")))))))))</f>
        <v/>
      </c>
      <c r="I86" s="6">
        <f>IF(H86="Ready",(E86-D86)*24,"")</f>
        <v/>
      </c>
      <c r="J86" s="6">
        <f>IF(H86="Ready",I86-F86/60,"")</f>
        <v/>
      </c>
      <c r="K86" s="6">
        <f>IF(AND(H86="Ready",G86="Approved"),J86,"")</f>
        <v/>
      </c>
      <c r="L86" s="2" t="n"/>
    </row>
    <row r="87" ht="34" customHeight="1">
      <c r="A87" s="2" t="n"/>
      <c r="B87" s="2" t="n"/>
      <c r="C87" s="2" t="n"/>
      <c r="D87" s="3" t="n"/>
      <c r="E87" s="3" t="n"/>
      <c r="F87" s="4" t="n"/>
      <c r="G87" s="2" t="n"/>
      <c r="H87" s="7">
        <f>IF(COUNTA(A87:G87,L87)=0,"",IF(OR(A87="",B87="",C87="",D87="",E87="",F87="",G87=""),"Incomplete",IF(OR(COUNTIF(Assumptions!$A$2:$A$11,B87)=0,COUNTIF(Assumptions!$B$2:$B$6,C87)=0,COUNTIF(Assumptions!$D$2:$D$4,G87)=0),"Unknown selection",IF(COUNTIF($A$2:$A$101,A87)&gt;1,"Duplicate ID",IF(OR(NOT(ISNUMBER(D87)),NOT(ISNUMBER(E87)),NOT(ISNUMBER(F87))),"Invalid number",IF(OR(D87&lt;=0,E87&lt;=D87,F87&lt;0,F87&gt;(E87-D87)*1440),"Invalid interval/break",IF(NOT(ISNUMBER(Assumptions!$F$2)),"Invalid threshold",IF(Assumptions!$F$2&lt;=0,"Invalid threshold",IF((E87-D87)*24&gt;Assumptions!$F$2,"Review duration","Ready")))))))))</f>
        <v/>
      </c>
      <c r="I87" s="8">
        <f>IF(H87="Ready",(E87-D87)*24,"")</f>
        <v/>
      </c>
      <c r="J87" s="8">
        <f>IF(H87="Ready",I87-F87/60,"")</f>
        <v/>
      </c>
      <c r="K87" s="8">
        <f>IF(AND(H87="Ready",G87="Approved"),J87,"")</f>
        <v/>
      </c>
      <c r="L87" s="2" t="n"/>
    </row>
    <row r="88" ht="34" customHeight="1">
      <c r="A88" s="2" t="n"/>
      <c r="B88" s="2" t="n"/>
      <c r="C88" s="2" t="n"/>
      <c r="D88" s="3" t="n"/>
      <c r="E88" s="3" t="n"/>
      <c r="F88" s="4" t="n"/>
      <c r="G88" s="2" t="n"/>
      <c r="H88" s="5">
        <f>IF(COUNTA(A88:G88,L88)=0,"",IF(OR(A88="",B88="",C88="",D88="",E88="",F88="",G88=""),"Incomplete",IF(OR(COUNTIF(Assumptions!$A$2:$A$11,B88)=0,COUNTIF(Assumptions!$B$2:$B$6,C88)=0,COUNTIF(Assumptions!$D$2:$D$4,G88)=0),"Unknown selection",IF(COUNTIF($A$2:$A$101,A88)&gt;1,"Duplicate ID",IF(OR(NOT(ISNUMBER(D88)),NOT(ISNUMBER(E88)),NOT(ISNUMBER(F88))),"Invalid number",IF(OR(D88&lt;=0,E88&lt;=D88,F88&lt;0,F88&gt;(E88-D88)*1440),"Invalid interval/break",IF(NOT(ISNUMBER(Assumptions!$F$2)),"Invalid threshold",IF(Assumptions!$F$2&lt;=0,"Invalid threshold",IF((E88-D88)*24&gt;Assumptions!$F$2,"Review duration","Ready")))))))))</f>
        <v/>
      </c>
      <c r="I88" s="6">
        <f>IF(H88="Ready",(E88-D88)*24,"")</f>
        <v/>
      </c>
      <c r="J88" s="6">
        <f>IF(H88="Ready",I88-F88/60,"")</f>
        <v/>
      </c>
      <c r="K88" s="6">
        <f>IF(AND(H88="Ready",G88="Approved"),J88,"")</f>
        <v/>
      </c>
      <c r="L88" s="2" t="n"/>
    </row>
    <row r="89" ht="34" customHeight="1">
      <c r="A89" s="2" t="n"/>
      <c r="B89" s="2" t="n"/>
      <c r="C89" s="2" t="n"/>
      <c r="D89" s="3" t="n"/>
      <c r="E89" s="3" t="n"/>
      <c r="F89" s="4" t="n"/>
      <c r="G89" s="2" t="n"/>
      <c r="H89" s="7">
        <f>IF(COUNTA(A89:G89,L89)=0,"",IF(OR(A89="",B89="",C89="",D89="",E89="",F89="",G89=""),"Incomplete",IF(OR(COUNTIF(Assumptions!$A$2:$A$11,B89)=0,COUNTIF(Assumptions!$B$2:$B$6,C89)=0,COUNTIF(Assumptions!$D$2:$D$4,G89)=0),"Unknown selection",IF(COUNTIF($A$2:$A$101,A89)&gt;1,"Duplicate ID",IF(OR(NOT(ISNUMBER(D89)),NOT(ISNUMBER(E89)),NOT(ISNUMBER(F89))),"Invalid number",IF(OR(D89&lt;=0,E89&lt;=D89,F89&lt;0,F89&gt;(E89-D89)*1440),"Invalid interval/break",IF(NOT(ISNUMBER(Assumptions!$F$2)),"Invalid threshold",IF(Assumptions!$F$2&lt;=0,"Invalid threshold",IF((E89-D89)*24&gt;Assumptions!$F$2,"Review duration","Ready")))))))))</f>
        <v/>
      </c>
      <c r="I89" s="8">
        <f>IF(H89="Ready",(E89-D89)*24,"")</f>
        <v/>
      </c>
      <c r="J89" s="8">
        <f>IF(H89="Ready",I89-F89/60,"")</f>
        <v/>
      </c>
      <c r="K89" s="8">
        <f>IF(AND(H89="Ready",G89="Approved"),J89,"")</f>
        <v/>
      </c>
      <c r="L89" s="2" t="n"/>
    </row>
    <row r="90" ht="34" customHeight="1">
      <c r="A90" s="2" t="n"/>
      <c r="B90" s="2" t="n"/>
      <c r="C90" s="2" t="n"/>
      <c r="D90" s="3" t="n"/>
      <c r="E90" s="3" t="n"/>
      <c r="F90" s="4" t="n"/>
      <c r="G90" s="2" t="n"/>
      <c r="H90" s="5">
        <f>IF(COUNTA(A90:G90,L90)=0,"",IF(OR(A90="",B90="",C90="",D90="",E90="",F90="",G90=""),"Incomplete",IF(OR(COUNTIF(Assumptions!$A$2:$A$11,B90)=0,COUNTIF(Assumptions!$B$2:$B$6,C90)=0,COUNTIF(Assumptions!$D$2:$D$4,G90)=0),"Unknown selection",IF(COUNTIF($A$2:$A$101,A90)&gt;1,"Duplicate ID",IF(OR(NOT(ISNUMBER(D90)),NOT(ISNUMBER(E90)),NOT(ISNUMBER(F90))),"Invalid number",IF(OR(D90&lt;=0,E90&lt;=D90,F90&lt;0,F90&gt;(E90-D90)*1440),"Invalid interval/break",IF(NOT(ISNUMBER(Assumptions!$F$2)),"Invalid threshold",IF(Assumptions!$F$2&lt;=0,"Invalid threshold",IF((E90-D90)*24&gt;Assumptions!$F$2,"Review duration","Ready")))))))))</f>
        <v/>
      </c>
      <c r="I90" s="6">
        <f>IF(H90="Ready",(E90-D90)*24,"")</f>
        <v/>
      </c>
      <c r="J90" s="6">
        <f>IF(H90="Ready",I90-F90/60,"")</f>
        <v/>
      </c>
      <c r="K90" s="6">
        <f>IF(AND(H90="Ready",G90="Approved"),J90,"")</f>
        <v/>
      </c>
      <c r="L90" s="2" t="n"/>
    </row>
    <row r="91" ht="34" customHeight="1">
      <c r="A91" s="2" t="n"/>
      <c r="B91" s="2" t="n"/>
      <c r="C91" s="2" t="n"/>
      <c r="D91" s="3" t="n"/>
      <c r="E91" s="3" t="n"/>
      <c r="F91" s="4" t="n"/>
      <c r="G91" s="2" t="n"/>
      <c r="H91" s="7">
        <f>IF(COUNTA(A91:G91,L91)=0,"",IF(OR(A91="",B91="",C91="",D91="",E91="",F91="",G91=""),"Incomplete",IF(OR(COUNTIF(Assumptions!$A$2:$A$11,B91)=0,COUNTIF(Assumptions!$B$2:$B$6,C91)=0,COUNTIF(Assumptions!$D$2:$D$4,G91)=0),"Unknown selection",IF(COUNTIF($A$2:$A$101,A91)&gt;1,"Duplicate ID",IF(OR(NOT(ISNUMBER(D91)),NOT(ISNUMBER(E91)),NOT(ISNUMBER(F91))),"Invalid number",IF(OR(D91&lt;=0,E91&lt;=D91,F91&lt;0,F91&gt;(E91-D91)*1440),"Invalid interval/break",IF(NOT(ISNUMBER(Assumptions!$F$2)),"Invalid threshold",IF(Assumptions!$F$2&lt;=0,"Invalid threshold",IF((E91-D91)*24&gt;Assumptions!$F$2,"Review duration","Ready")))))))))</f>
        <v/>
      </c>
      <c r="I91" s="8">
        <f>IF(H91="Ready",(E91-D91)*24,"")</f>
        <v/>
      </c>
      <c r="J91" s="8">
        <f>IF(H91="Ready",I91-F91/60,"")</f>
        <v/>
      </c>
      <c r="K91" s="8">
        <f>IF(AND(H91="Ready",G91="Approved"),J91,"")</f>
        <v/>
      </c>
      <c r="L91" s="2" t="n"/>
    </row>
    <row r="92" ht="34" customHeight="1">
      <c r="A92" s="2" t="n"/>
      <c r="B92" s="2" t="n"/>
      <c r="C92" s="2" t="n"/>
      <c r="D92" s="3" t="n"/>
      <c r="E92" s="3" t="n"/>
      <c r="F92" s="4" t="n"/>
      <c r="G92" s="2" t="n"/>
      <c r="H92" s="5">
        <f>IF(COUNTA(A92:G92,L92)=0,"",IF(OR(A92="",B92="",C92="",D92="",E92="",F92="",G92=""),"Incomplete",IF(OR(COUNTIF(Assumptions!$A$2:$A$11,B92)=0,COUNTIF(Assumptions!$B$2:$B$6,C92)=0,COUNTIF(Assumptions!$D$2:$D$4,G92)=0),"Unknown selection",IF(COUNTIF($A$2:$A$101,A92)&gt;1,"Duplicate ID",IF(OR(NOT(ISNUMBER(D92)),NOT(ISNUMBER(E92)),NOT(ISNUMBER(F92))),"Invalid number",IF(OR(D92&lt;=0,E92&lt;=D92,F92&lt;0,F92&gt;(E92-D92)*1440),"Invalid interval/break",IF(NOT(ISNUMBER(Assumptions!$F$2)),"Invalid threshold",IF(Assumptions!$F$2&lt;=0,"Invalid threshold",IF((E92-D92)*24&gt;Assumptions!$F$2,"Review duration","Ready")))))))))</f>
        <v/>
      </c>
      <c r="I92" s="6">
        <f>IF(H92="Ready",(E92-D92)*24,"")</f>
        <v/>
      </c>
      <c r="J92" s="6">
        <f>IF(H92="Ready",I92-F92/60,"")</f>
        <v/>
      </c>
      <c r="K92" s="6">
        <f>IF(AND(H92="Ready",G92="Approved"),J92,"")</f>
        <v/>
      </c>
      <c r="L92" s="2" t="n"/>
    </row>
    <row r="93" ht="34" customHeight="1">
      <c r="A93" s="2" t="n"/>
      <c r="B93" s="2" t="n"/>
      <c r="C93" s="2" t="n"/>
      <c r="D93" s="3" t="n"/>
      <c r="E93" s="3" t="n"/>
      <c r="F93" s="4" t="n"/>
      <c r="G93" s="2" t="n"/>
      <c r="H93" s="7">
        <f>IF(COUNTA(A93:G93,L93)=0,"",IF(OR(A93="",B93="",C93="",D93="",E93="",F93="",G93=""),"Incomplete",IF(OR(COUNTIF(Assumptions!$A$2:$A$11,B93)=0,COUNTIF(Assumptions!$B$2:$B$6,C93)=0,COUNTIF(Assumptions!$D$2:$D$4,G93)=0),"Unknown selection",IF(COUNTIF($A$2:$A$101,A93)&gt;1,"Duplicate ID",IF(OR(NOT(ISNUMBER(D93)),NOT(ISNUMBER(E93)),NOT(ISNUMBER(F93))),"Invalid number",IF(OR(D93&lt;=0,E93&lt;=D93,F93&lt;0,F93&gt;(E93-D93)*1440),"Invalid interval/break",IF(NOT(ISNUMBER(Assumptions!$F$2)),"Invalid threshold",IF(Assumptions!$F$2&lt;=0,"Invalid threshold",IF((E93-D93)*24&gt;Assumptions!$F$2,"Review duration","Ready")))))))))</f>
        <v/>
      </c>
      <c r="I93" s="8">
        <f>IF(H93="Ready",(E93-D93)*24,"")</f>
        <v/>
      </c>
      <c r="J93" s="8">
        <f>IF(H93="Ready",I93-F93/60,"")</f>
        <v/>
      </c>
      <c r="K93" s="8">
        <f>IF(AND(H93="Ready",G93="Approved"),J93,"")</f>
        <v/>
      </c>
      <c r="L93" s="2" t="n"/>
    </row>
    <row r="94" ht="34" customHeight="1">
      <c r="A94" s="2" t="n"/>
      <c r="B94" s="2" t="n"/>
      <c r="C94" s="2" t="n"/>
      <c r="D94" s="3" t="n"/>
      <c r="E94" s="3" t="n"/>
      <c r="F94" s="4" t="n"/>
      <c r="G94" s="2" t="n"/>
      <c r="H94" s="5">
        <f>IF(COUNTA(A94:G94,L94)=0,"",IF(OR(A94="",B94="",C94="",D94="",E94="",F94="",G94=""),"Incomplete",IF(OR(COUNTIF(Assumptions!$A$2:$A$11,B94)=0,COUNTIF(Assumptions!$B$2:$B$6,C94)=0,COUNTIF(Assumptions!$D$2:$D$4,G94)=0),"Unknown selection",IF(COUNTIF($A$2:$A$101,A94)&gt;1,"Duplicate ID",IF(OR(NOT(ISNUMBER(D94)),NOT(ISNUMBER(E94)),NOT(ISNUMBER(F94))),"Invalid number",IF(OR(D94&lt;=0,E94&lt;=D94,F94&lt;0,F94&gt;(E94-D94)*1440),"Invalid interval/break",IF(NOT(ISNUMBER(Assumptions!$F$2)),"Invalid threshold",IF(Assumptions!$F$2&lt;=0,"Invalid threshold",IF((E94-D94)*24&gt;Assumptions!$F$2,"Review duration","Ready")))))))))</f>
        <v/>
      </c>
      <c r="I94" s="6">
        <f>IF(H94="Ready",(E94-D94)*24,"")</f>
        <v/>
      </c>
      <c r="J94" s="6">
        <f>IF(H94="Ready",I94-F94/60,"")</f>
        <v/>
      </c>
      <c r="K94" s="6">
        <f>IF(AND(H94="Ready",G94="Approved"),J94,"")</f>
        <v/>
      </c>
      <c r="L94" s="2" t="n"/>
    </row>
    <row r="95" ht="34" customHeight="1">
      <c r="A95" s="2" t="n"/>
      <c r="B95" s="2" t="n"/>
      <c r="C95" s="2" t="n"/>
      <c r="D95" s="3" t="n"/>
      <c r="E95" s="3" t="n"/>
      <c r="F95" s="4" t="n"/>
      <c r="G95" s="2" t="n"/>
      <c r="H95" s="7">
        <f>IF(COUNTA(A95:G95,L95)=0,"",IF(OR(A95="",B95="",C95="",D95="",E95="",F95="",G95=""),"Incomplete",IF(OR(COUNTIF(Assumptions!$A$2:$A$11,B95)=0,COUNTIF(Assumptions!$B$2:$B$6,C95)=0,COUNTIF(Assumptions!$D$2:$D$4,G95)=0),"Unknown selection",IF(COUNTIF($A$2:$A$101,A95)&gt;1,"Duplicate ID",IF(OR(NOT(ISNUMBER(D95)),NOT(ISNUMBER(E95)),NOT(ISNUMBER(F95))),"Invalid number",IF(OR(D95&lt;=0,E95&lt;=D95,F95&lt;0,F95&gt;(E95-D95)*1440),"Invalid interval/break",IF(NOT(ISNUMBER(Assumptions!$F$2)),"Invalid threshold",IF(Assumptions!$F$2&lt;=0,"Invalid threshold",IF((E95-D95)*24&gt;Assumptions!$F$2,"Review duration","Ready")))))))))</f>
        <v/>
      </c>
      <c r="I95" s="8">
        <f>IF(H95="Ready",(E95-D95)*24,"")</f>
        <v/>
      </c>
      <c r="J95" s="8">
        <f>IF(H95="Ready",I95-F95/60,"")</f>
        <v/>
      </c>
      <c r="K95" s="8">
        <f>IF(AND(H95="Ready",G95="Approved"),J95,"")</f>
        <v/>
      </c>
      <c r="L95" s="2" t="n"/>
    </row>
    <row r="96" ht="34" customHeight="1">
      <c r="A96" s="2" t="n"/>
      <c r="B96" s="2" t="n"/>
      <c r="C96" s="2" t="n"/>
      <c r="D96" s="3" t="n"/>
      <c r="E96" s="3" t="n"/>
      <c r="F96" s="4" t="n"/>
      <c r="G96" s="2" t="n"/>
      <c r="H96" s="5">
        <f>IF(COUNTA(A96:G96,L96)=0,"",IF(OR(A96="",B96="",C96="",D96="",E96="",F96="",G96=""),"Incomplete",IF(OR(COUNTIF(Assumptions!$A$2:$A$11,B96)=0,COUNTIF(Assumptions!$B$2:$B$6,C96)=0,COUNTIF(Assumptions!$D$2:$D$4,G96)=0),"Unknown selection",IF(COUNTIF($A$2:$A$101,A96)&gt;1,"Duplicate ID",IF(OR(NOT(ISNUMBER(D96)),NOT(ISNUMBER(E96)),NOT(ISNUMBER(F96))),"Invalid number",IF(OR(D96&lt;=0,E96&lt;=D96,F96&lt;0,F96&gt;(E96-D96)*1440),"Invalid interval/break",IF(NOT(ISNUMBER(Assumptions!$F$2)),"Invalid threshold",IF(Assumptions!$F$2&lt;=0,"Invalid threshold",IF((E96-D96)*24&gt;Assumptions!$F$2,"Review duration","Ready")))))))))</f>
        <v/>
      </c>
      <c r="I96" s="6">
        <f>IF(H96="Ready",(E96-D96)*24,"")</f>
        <v/>
      </c>
      <c r="J96" s="6">
        <f>IF(H96="Ready",I96-F96/60,"")</f>
        <v/>
      </c>
      <c r="K96" s="6">
        <f>IF(AND(H96="Ready",G96="Approved"),J96,"")</f>
        <v/>
      </c>
      <c r="L96" s="2" t="n"/>
    </row>
    <row r="97" ht="34" customHeight="1">
      <c r="A97" s="2" t="n"/>
      <c r="B97" s="2" t="n"/>
      <c r="C97" s="2" t="n"/>
      <c r="D97" s="3" t="n"/>
      <c r="E97" s="3" t="n"/>
      <c r="F97" s="4" t="n"/>
      <c r="G97" s="2" t="n"/>
      <c r="H97" s="7">
        <f>IF(COUNTA(A97:G97,L97)=0,"",IF(OR(A97="",B97="",C97="",D97="",E97="",F97="",G97=""),"Incomplete",IF(OR(COUNTIF(Assumptions!$A$2:$A$11,B97)=0,COUNTIF(Assumptions!$B$2:$B$6,C97)=0,COUNTIF(Assumptions!$D$2:$D$4,G97)=0),"Unknown selection",IF(COUNTIF($A$2:$A$101,A97)&gt;1,"Duplicate ID",IF(OR(NOT(ISNUMBER(D97)),NOT(ISNUMBER(E97)),NOT(ISNUMBER(F97))),"Invalid number",IF(OR(D97&lt;=0,E97&lt;=D97,F97&lt;0,F97&gt;(E97-D97)*1440),"Invalid interval/break",IF(NOT(ISNUMBER(Assumptions!$F$2)),"Invalid threshold",IF(Assumptions!$F$2&lt;=0,"Invalid threshold",IF((E97-D97)*24&gt;Assumptions!$F$2,"Review duration","Ready")))))))))</f>
        <v/>
      </c>
      <c r="I97" s="8">
        <f>IF(H97="Ready",(E97-D97)*24,"")</f>
        <v/>
      </c>
      <c r="J97" s="8">
        <f>IF(H97="Ready",I97-F97/60,"")</f>
        <v/>
      </c>
      <c r="K97" s="8">
        <f>IF(AND(H97="Ready",G97="Approved"),J97,"")</f>
        <v/>
      </c>
      <c r="L97" s="2" t="n"/>
    </row>
    <row r="98" ht="34" customHeight="1">
      <c r="A98" s="2" t="n"/>
      <c r="B98" s="2" t="n"/>
      <c r="C98" s="2" t="n"/>
      <c r="D98" s="3" t="n"/>
      <c r="E98" s="3" t="n"/>
      <c r="F98" s="4" t="n"/>
      <c r="G98" s="2" t="n"/>
      <c r="H98" s="5">
        <f>IF(COUNTA(A98:G98,L98)=0,"",IF(OR(A98="",B98="",C98="",D98="",E98="",F98="",G98=""),"Incomplete",IF(OR(COUNTIF(Assumptions!$A$2:$A$11,B98)=0,COUNTIF(Assumptions!$B$2:$B$6,C98)=0,COUNTIF(Assumptions!$D$2:$D$4,G98)=0),"Unknown selection",IF(COUNTIF($A$2:$A$101,A98)&gt;1,"Duplicate ID",IF(OR(NOT(ISNUMBER(D98)),NOT(ISNUMBER(E98)),NOT(ISNUMBER(F98))),"Invalid number",IF(OR(D98&lt;=0,E98&lt;=D98,F98&lt;0,F98&gt;(E98-D98)*1440),"Invalid interval/break",IF(NOT(ISNUMBER(Assumptions!$F$2)),"Invalid threshold",IF(Assumptions!$F$2&lt;=0,"Invalid threshold",IF((E98-D98)*24&gt;Assumptions!$F$2,"Review duration","Ready")))))))))</f>
        <v/>
      </c>
      <c r="I98" s="6">
        <f>IF(H98="Ready",(E98-D98)*24,"")</f>
        <v/>
      </c>
      <c r="J98" s="6">
        <f>IF(H98="Ready",I98-F98/60,"")</f>
        <v/>
      </c>
      <c r="K98" s="6">
        <f>IF(AND(H98="Ready",G98="Approved"),J98,"")</f>
        <v/>
      </c>
      <c r="L98" s="2" t="n"/>
    </row>
    <row r="99" ht="34" customHeight="1">
      <c r="A99" s="2" t="n"/>
      <c r="B99" s="2" t="n"/>
      <c r="C99" s="2" t="n"/>
      <c r="D99" s="3" t="n"/>
      <c r="E99" s="3" t="n"/>
      <c r="F99" s="4" t="n"/>
      <c r="G99" s="2" t="n"/>
      <c r="H99" s="7">
        <f>IF(COUNTA(A99:G99,L99)=0,"",IF(OR(A99="",B99="",C99="",D99="",E99="",F99="",G99=""),"Incomplete",IF(OR(COUNTIF(Assumptions!$A$2:$A$11,B99)=0,COUNTIF(Assumptions!$B$2:$B$6,C99)=0,COUNTIF(Assumptions!$D$2:$D$4,G99)=0),"Unknown selection",IF(COUNTIF($A$2:$A$101,A99)&gt;1,"Duplicate ID",IF(OR(NOT(ISNUMBER(D99)),NOT(ISNUMBER(E99)),NOT(ISNUMBER(F99))),"Invalid number",IF(OR(D99&lt;=0,E99&lt;=D99,F99&lt;0,F99&gt;(E99-D99)*1440),"Invalid interval/break",IF(NOT(ISNUMBER(Assumptions!$F$2)),"Invalid threshold",IF(Assumptions!$F$2&lt;=0,"Invalid threshold",IF((E99-D99)*24&gt;Assumptions!$F$2,"Review duration","Ready")))))))))</f>
        <v/>
      </c>
      <c r="I99" s="8">
        <f>IF(H99="Ready",(E99-D99)*24,"")</f>
        <v/>
      </c>
      <c r="J99" s="8">
        <f>IF(H99="Ready",I99-F99/60,"")</f>
        <v/>
      </c>
      <c r="K99" s="8">
        <f>IF(AND(H99="Ready",G99="Approved"),J99,"")</f>
        <v/>
      </c>
      <c r="L99" s="2" t="n"/>
    </row>
    <row r="100" ht="34" customHeight="1">
      <c r="A100" s="2" t="n"/>
      <c r="B100" s="2" t="n"/>
      <c r="C100" s="2" t="n"/>
      <c r="D100" s="3" t="n"/>
      <c r="E100" s="3" t="n"/>
      <c r="F100" s="4" t="n"/>
      <c r="G100" s="2" t="n"/>
      <c r="H100" s="5">
        <f>IF(COUNTA(A100:G100,L100)=0,"",IF(OR(A100="",B100="",C100="",D100="",E100="",F100="",G100=""),"Incomplete",IF(OR(COUNTIF(Assumptions!$A$2:$A$11,B100)=0,COUNTIF(Assumptions!$B$2:$B$6,C100)=0,COUNTIF(Assumptions!$D$2:$D$4,G100)=0),"Unknown selection",IF(COUNTIF($A$2:$A$101,A100)&gt;1,"Duplicate ID",IF(OR(NOT(ISNUMBER(D100)),NOT(ISNUMBER(E100)),NOT(ISNUMBER(F100))),"Invalid number",IF(OR(D100&lt;=0,E100&lt;=D100,F100&lt;0,F100&gt;(E100-D100)*1440),"Invalid interval/break",IF(NOT(ISNUMBER(Assumptions!$F$2)),"Invalid threshold",IF(Assumptions!$F$2&lt;=0,"Invalid threshold",IF((E100-D100)*24&gt;Assumptions!$F$2,"Review duration","Ready")))))))))</f>
        <v/>
      </c>
      <c r="I100" s="6">
        <f>IF(H100="Ready",(E100-D100)*24,"")</f>
        <v/>
      </c>
      <c r="J100" s="6">
        <f>IF(H100="Ready",I100-F100/60,"")</f>
        <v/>
      </c>
      <c r="K100" s="6">
        <f>IF(AND(H100="Ready",G100="Approved"),J100,"")</f>
        <v/>
      </c>
      <c r="L100" s="2" t="n"/>
    </row>
    <row r="101" ht="34" customHeight="1">
      <c r="A101" s="2" t="n"/>
      <c r="B101" s="2" t="n"/>
      <c r="C101" s="2" t="n"/>
      <c r="D101" s="3" t="n"/>
      <c r="E101" s="3" t="n"/>
      <c r="F101" s="4" t="n"/>
      <c r="G101" s="2" t="n"/>
      <c r="H101" s="7">
        <f>IF(COUNTA(A101:G101,L101)=0,"",IF(OR(A101="",B101="",C101="",D101="",E101="",F101="",G101=""),"Incomplete",IF(OR(COUNTIF(Assumptions!$A$2:$A$11,B101)=0,COUNTIF(Assumptions!$B$2:$B$6,C101)=0,COUNTIF(Assumptions!$D$2:$D$4,G101)=0),"Unknown selection",IF(COUNTIF($A$2:$A$101,A101)&gt;1,"Duplicate ID",IF(OR(NOT(ISNUMBER(D101)),NOT(ISNUMBER(E101)),NOT(ISNUMBER(F101))),"Invalid number",IF(OR(D101&lt;=0,E101&lt;=D101,F101&lt;0,F101&gt;(E101-D101)*1440),"Invalid interval/break",IF(NOT(ISNUMBER(Assumptions!$F$2)),"Invalid threshold",IF(Assumptions!$F$2&lt;=0,"Invalid threshold",IF((E101-D101)*24&gt;Assumptions!$F$2,"Review duration","Ready")))))))))</f>
        <v/>
      </c>
      <c r="I101" s="8">
        <f>IF(H101="Ready",(E101-D101)*24,"")</f>
        <v/>
      </c>
      <c r="J101" s="8">
        <f>IF(H101="Ready",I101-F101/60,"")</f>
        <v/>
      </c>
      <c r="K101" s="8">
        <f>IF(AND(H101="Ready",G101="Approved"),J101,"")</f>
        <v/>
      </c>
      <c r="L101" s="2" t="n"/>
    </row>
  </sheetData>
  <autoFilter ref="A1:L101"/>
  <conditionalFormatting sqref="H2:H101">
    <cfRule type="expression" priority="1" dxfId="0" stopIfTrue="1">
      <formula>AND($H2&lt;&gt;"",$H2&lt;&gt;"Ready")</formula>
    </cfRule>
  </conditionalFormatting>
  <conditionalFormatting sqref="G2:H101">
    <cfRule type="expression" priority="2" dxfId="1">
      <formula>AND($H2="Ready",$G2="Pending")</formula>
    </cfRule>
    <cfRule type="expression" priority="3" dxfId="2">
      <formula>AND($H2="Ready",$G2="Approved")</formula>
    </cfRule>
    <cfRule type="expression" priority="4" dxfId="3">
      <formula>AND($H2="Ready",$G2="Returned")</formula>
    </cfRule>
  </conditionalFormatting>
  <dataValidations count="7">
    <dataValidation sqref="B2:B101" showDropDown="0" showInputMessage="0" showErrorMessage="1" allowBlank="0" errorTitle="Check this entry" error="Choose a guard ID from Assumptions." type="list" errorStyle="stop">
      <formula1>INDIRECT("Assumptions!$A$2:$A$11")</formula1>
    </dataValidation>
    <dataValidation sqref="C2:C101" showDropDown="0" showInputMessage="0" showErrorMessage="1" allowBlank="0" errorTitle="Check this entry" error="Choose a post ID from Assumptions." type="list" errorStyle="stop">
      <formula1>INDIRECT("Assumptions!$B$2:$B$6")</formula1>
    </dataValidation>
    <dataValidation sqref="G2:G101" showDropDown="0" showInputMessage="0" showErrorMessage="1" allowBlank="0" errorTitle="Check this entry" error="Choose an approval status from Assumptions." type="list" errorStyle="stop">
      <formula1>INDIRECT("Assumptions!$D$2:$D$4")</formula1>
    </dataValidation>
    <dataValidation sqref="D2:E101" showDropDown="0" showInputMessage="1" showErrorMessage="1" allowBlank="0" errorTitle="Check this entry" error="Enter a positive numeric Excel date/time." promptTitle="Entry guidance" prompt="Enter the actual date and time, including next-day end dates." type="decimal" errorStyle="stop" operator="greaterThan">
      <formula1>0</formula1>
    </dataValidation>
    <dataValidation sqref="F2:F101" showDropDown="0" showInputMessage="0" showErrorMessage="1" allowBlank="0" errorTitle="Check this entry" error="Enter nonnegative numeric break minutes, including zero." type="decimal" errorStyle="stop" operator="greaterThanOrEqual">
      <formula1>0</formula1>
    </dataValidation>
    <dataValidation sqref="A2:A101" showDropDown="0" showInputMessage="0" showErrorMessage="1" allowBlank="0" errorTitle="Check this entry" error="Use a unique record ID." type="custom" errorStyle="stop">
      <formula1>OR(A2="",COUNTIF($A$2:$A$101,A2)=1)</formula1>
    </dataValidation>
    <dataValidation sqref="H2:K101" showDropDown="0" showInputMessage="0" showErrorMessage="1" allowBlank="0" errorTitle="Calculated cell" error="This is a calculated column. Edit the cream input cells instead." type="custom" errorStyle="stop">
      <formula1>FALSE</formula1>
    </dataValidation>
  </dataValidations>
  <printOptions horizontalCentered="1"/>
  <pageMargins left="0.75" right="0.75" top="1" bottom="1" header="0.5" footer="0.5"/>
  <pageSetup orientation="landscape" paperSize="1" fitToHeight="0" fitToWidth="1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C1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48" customWidth="1" min="1" max="1"/>
    <col width="22" customWidth="1" min="2" max="2"/>
    <col width="76" customWidth="1" min="3" max="3"/>
  </cols>
  <sheetData>
    <row r="1" ht="34" customHeight="1">
      <c r="A1" s="9" t="inlineStr">
        <is>
          <t>Actual Attendance Review</t>
        </is>
      </c>
      <c r="B1" s="17" t="n"/>
      <c r="C1" s="18" t="n"/>
    </row>
    <row r="2" ht="34" customHeight="1">
      <c r="A2" s="10" t="inlineStr">
        <is>
          <t>Ready entries only</t>
        </is>
      </c>
      <c r="B2" s="11" t="n"/>
      <c r="C2" s="5" t="inlineStr">
        <is>
          <t>Initially populated with 10 fictional examples. No chart or live tracking.</t>
        </is>
      </c>
    </row>
    <row r="3" ht="34" customHeight="1">
      <c r="A3" s="7" t="inlineStr">
        <is>
          <t>Entered records</t>
        </is>
      </c>
      <c r="B3" s="12">
        <f>COUNTIF(Timesheet!H2:H101,"?*")</f>
        <v/>
      </c>
      <c r="C3" s="7" t="n"/>
    </row>
    <row r="4" ht="45" customHeight="1">
      <c r="A4" s="5" t="inlineStr">
        <is>
          <t>Excluded entries</t>
        </is>
      </c>
      <c r="B4" s="11">
        <f>COUNTIF(Timesheet!H2:H101,"?*")-COUNTIF(Timesheet!H2:H101,"Ready")</f>
        <v/>
      </c>
      <c r="C4" s="5">
        <f>IF(B4&gt;0,"Excluded entries require correction. Totals are incomplete","No excluded entries")</f>
        <v/>
      </c>
    </row>
    <row r="5" ht="32" customHeight="1">
      <c r="A5" s="13" t="inlineStr">
        <is>
          <t>Approval status</t>
        </is>
      </c>
      <c r="B5" s="13" t="inlineStr">
        <is>
          <t>Ready entry count</t>
        </is>
      </c>
      <c r="C5" s="13" t="inlineStr">
        <is>
          <t>Interpretation</t>
        </is>
      </c>
    </row>
    <row r="6" ht="34" customHeight="1">
      <c r="A6" s="5" t="inlineStr">
        <is>
          <t>Pending</t>
        </is>
      </c>
      <c r="B6" s="11">
        <f>COUNTIFS(Timesheet!H2:H101,"Ready",Timesheet!G2:G101,A6)</f>
        <v/>
      </c>
      <c r="C6" s="5" t="inlineStr">
        <is>
          <t>Ready entries awaiting a supervisor's approval.</t>
        </is>
      </c>
    </row>
    <row r="7" ht="34" customHeight="1">
      <c r="A7" s="7" t="inlineStr">
        <is>
          <t>Approved</t>
        </is>
      </c>
      <c r="B7" s="12">
        <f>COUNTIFS(Timesheet!H2:H101,"Ready",Timesheet!G2:G101,A7)</f>
        <v/>
      </c>
      <c r="C7" s="7" t="inlineStr">
        <is>
          <t>Ready entries approved by the supervisor.</t>
        </is>
      </c>
    </row>
    <row r="8" ht="34" customHeight="1">
      <c r="A8" s="5" t="inlineStr">
        <is>
          <t>Returned</t>
        </is>
      </c>
      <c r="B8" s="11">
        <f>COUNTIFS(Timesheet!H2:H101,"Ready",Timesheet!G2:G101,A8)</f>
        <v/>
      </c>
      <c r="C8" s="5" t="inlineStr">
        <is>
          <t>Ready entries returned for follow-up; included in worked hours.</t>
        </is>
      </c>
    </row>
    <row r="9" ht="34" customHeight="1">
      <c r="A9" s="7" t="n"/>
      <c r="B9" s="12" t="n"/>
      <c r="C9" s="7" t="n"/>
    </row>
    <row r="10" ht="34" customHeight="1">
      <c r="A10" s="10" t="inlineStr">
        <is>
          <t>Complete-record worked hours</t>
        </is>
      </c>
      <c r="B10" s="6">
        <f>IF(COUNT(Timesheet!J2:J101)=0,"",SUM(Timesheet!J2:J101))</f>
        <v/>
      </c>
      <c r="C10" s="5" t="inlineStr">
        <is>
          <t>Ready entries only — all approval statuses.</t>
        </is>
      </c>
    </row>
    <row r="11" ht="34" customHeight="1">
      <c r="A11" s="14" t="inlineStr">
        <is>
          <t>Approved worked hours</t>
        </is>
      </c>
      <c r="B11" s="8">
        <f>IF(COUNT(Timesheet!K2:K101)=0,"",SUM(Timesheet!K2:K101))</f>
        <v/>
      </c>
      <c r="C11" s="7" t="inlineStr">
        <is>
          <t>Ready entries only — Approved status.</t>
        </is>
      </c>
    </row>
    <row r="12" ht="34" customHeight="1">
      <c r="A12" s="5" t="n"/>
      <c r="B12" s="11" t="n"/>
      <c r="C12" s="5" t="n"/>
    </row>
    <row r="13" ht="34" customHeight="1">
      <c r="A13" s="7" t="inlineStr">
        <is>
          <t>Blank totals</t>
        </is>
      </c>
      <c r="B13" s="12" t="n"/>
      <c r="C13" s="7" t="inlineStr">
        <is>
          <t>No qualifying entries; not zero attendance.</t>
        </is>
      </c>
    </row>
    <row r="14" ht="34" customHeight="1">
      <c r="A14" s="5" t="inlineStr">
        <is>
          <t>Hours are not payroll or billing</t>
        </is>
      </c>
      <c r="B14" s="11" t="n"/>
      <c r="C14" s="5" t="inlineStr">
        <is>
          <t>Approved worked hours are not automatically paid hours or billable hours.</t>
        </is>
      </c>
    </row>
    <row r="15" ht="34" customHeight="1">
      <c r="A15" s="7" t="inlineStr">
        <is>
          <t>Manual attendance record</t>
        </is>
      </c>
      <c r="B15" s="12" t="n"/>
      <c r="C15" s="7" t="inlineStr">
        <is>
          <t>Not a planned schedule or proof of attendance. No conflict or coverage calculation.</t>
        </is>
      </c>
    </row>
    <row r="16" ht="48" customHeight="1">
      <c r="A16" s="5" t="inlineStr">
        <is>
          <t>Fictional example check</t>
        </is>
      </c>
      <c r="B16" s="11" t="n"/>
      <c r="C16" s="5" t="inlineStr">
        <is>
          <t>Expected: 70.00 worked hours; 41.00 approved hours; 6 approved, 3 pending, 1 returned, and 0 excluded.</t>
        </is>
      </c>
    </row>
    <row r="17" ht="48" customHeight="1">
      <c r="A17" s="7" t="inlineStr">
        <is>
          <t>Review before approval</t>
        </is>
      </c>
      <c r="B17" s="12" t="n"/>
      <c r="C17" s="7" t="inlineStr">
        <is>
          <t>Reconcile overnight dates, clock changes, breaks, and excluded entries. Approved status never overrides an entry error.</t>
        </is>
      </c>
    </row>
    <row r="18" ht="34" customHeight="1">
      <c r="A18" s="5" t="inlineStr">
        <is>
          <t>Editable operational assumptions</t>
        </is>
      </c>
      <c r="B18" s="11" t="n"/>
      <c r="C18" s="5" t="inlineStr">
        <is>
          <t>See Assumptions for IDs, approval choices, local time zone, and the review threshold.</t>
        </is>
      </c>
    </row>
  </sheetData>
  <autoFilter ref="A5:B8"/>
  <mergeCells count="1">
    <mergeCell ref="A1:C1"/>
  </mergeCells>
  <conditionalFormatting sqref="A4:C4">
    <cfRule type="expression" priority="1" dxfId="0">
      <formula>$B$4&gt;0</formula>
    </cfRule>
  </conditionalFormatting>
  <conditionalFormatting sqref="C4">
    <cfRule type="expression" priority="2" dxfId="2">
      <formula>$B$4=0</formula>
    </cfRule>
  </conditionalFormatting>
  <pageMargins left="0.75" right="0.75" top="1" bottom="1" header="0.5" footer="0.5"/>
  <pageSetup orientation="landscape" paperSize="1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F2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5" customWidth="1" min="1" max="1"/>
    <col width="24" customWidth="1" min="2" max="2"/>
    <col width="73" customWidth="1" min="3" max="3"/>
    <col width="19" customWidth="1" min="4" max="4"/>
    <col width="28" customWidth="1" min="5" max="5"/>
    <col width="27" customWidth="1" min="6" max="6"/>
  </cols>
  <sheetData>
    <row r="1" ht="32" customHeight="1">
      <c r="A1" s="1" t="inlineStr">
        <is>
          <t>Fictional guard IDs</t>
        </is>
      </c>
      <c r="B1" s="1" t="inlineStr">
        <is>
          <t>Fictional post IDs</t>
        </is>
      </c>
      <c r="C1" s="1" t="inlineStr">
        <is>
          <t>Use and review notes</t>
        </is>
      </c>
      <c r="D1" s="1" t="inlineStr">
        <is>
          <t>Approval choices</t>
        </is>
      </c>
      <c r="E1" s="1" t="inlineStr">
        <is>
          <t>Operational setting</t>
        </is>
      </c>
      <c r="F1" s="1" t="inlineStr">
        <is>
          <t>Editable value</t>
        </is>
      </c>
    </row>
    <row r="2" ht="46" customHeight="1">
      <c r="A2" s="2" t="inlineStr">
        <is>
          <t>Fictional Guard 01</t>
        </is>
      </c>
      <c r="B2" s="2" t="inlineStr">
        <is>
          <t>Fictional Post 01</t>
        </is>
      </c>
      <c r="C2" s="5" t="inlineStr">
        <is>
          <t>All populated attendance examples and all supplied guard, post, and record IDs are fictional.</t>
        </is>
      </c>
      <c r="D2" s="2" t="inlineStr">
        <is>
          <t>Pending</t>
        </is>
      </c>
      <c r="E2" s="5" t="inlineStr">
        <is>
          <t>Maximum elapsed hours for review</t>
        </is>
      </c>
      <c r="F2" s="15" t="n">
        <v>16</v>
      </c>
    </row>
    <row r="3" ht="46" customHeight="1">
      <c r="A3" s="2" t="inlineStr">
        <is>
          <t>Fictional Guard 02</t>
        </is>
      </c>
      <c r="B3" s="2" t="inlineStr">
        <is>
          <t>Fictional Post 02</t>
        </is>
      </c>
      <c r="C3" s="7" t="inlineStr">
        <is>
          <t>Record actual attendance only. One row is one guard's attendance interval at one post.</t>
        </is>
      </c>
      <c r="D3" s="2" t="inlineStr">
        <is>
          <t>Approved</t>
        </is>
      </c>
      <c r="E3" s="7" t="inlineStr">
        <is>
          <t>Stated local time zone</t>
        </is>
      </c>
      <c r="F3" s="2" t="inlineStr">
        <is>
          <t>America/New_York</t>
        </is>
      </c>
    </row>
    <row r="4" ht="46" customHeight="1">
      <c r="A4" s="2" t="inlineStr">
        <is>
          <t>Fictional Guard 03</t>
        </is>
      </c>
      <c r="B4" s="2" t="inlineStr">
        <is>
          <t>Fictional Post 03</t>
        </is>
      </c>
      <c r="C4" s="5" t="inlineStr">
        <is>
          <t>Split a post transfer into separate, nonoverlapping records. No overlap or conflict detection is calculated.</t>
        </is>
      </c>
      <c r="D4" s="2" t="inlineStr">
        <is>
          <t>Returned</t>
        </is>
      </c>
      <c r="E4" s="5" t="inlineStr">
        <is>
          <t>Break deduction</t>
        </is>
      </c>
      <c r="F4" s="5" t="inlineStr">
        <is>
          <t>Explicit minutes only</t>
        </is>
      </c>
    </row>
    <row r="5" ht="46" customHeight="1">
      <c r="A5" s="2" t="inlineStr">
        <is>
          <t>Fictional Guard 04</t>
        </is>
      </c>
      <c r="B5" s="2" t="inlineStr">
        <is>
          <t>Fictional Post 04</t>
        </is>
      </c>
      <c r="C5" s="7" t="inlineStr">
        <is>
          <t>Enter every required field, including explicit zero break minutes when no unpaid break is recorded.</t>
        </is>
      </c>
      <c r="D5" s="7" t="n"/>
      <c r="E5" s="7" t="n"/>
      <c r="F5" s="7" t="n"/>
    </row>
    <row r="6" ht="46" customHeight="1">
      <c r="A6" s="2" t="inlineStr">
        <is>
          <t>Fictional Guard 05</t>
        </is>
      </c>
      <c r="B6" s="2" t="inlineStr">
        <is>
          <t>Fictional Post 05</t>
        </is>
      </c>
      <c r="C6" s="5" t="inlineStr">
        <is>
          <t>Use the stated local time zone consistently. Changing the zone label does not convert existing timestamps.</t>
        </is>
      </c>
      <c r="D6" s="5" t="n"/>
      <c r="E6" s="5" t="inlineStr">
        <is>
          <t>Fictional example date (T)</t>
        </is>
      </c>
      <c r="F6" s="19" t="n">
        <v>46294</v>
      </c>
    </row>
    <row r="7" ht="46" customHeight="1">
      <c r="A7" s="2" t="inlineStr">
        <is>
          <t>Fictional Guard 06</t>
        </is>
      </c>
      <c r="B7" s="7" t="n"/>
      <c r="C7" s="7" t="inlineStr">
        <is>
          <t>Overnight attendance requires the actual next-day end date. End time must be later than start time.</t>
        </is>
      </c>
      <c r="D7" s="7" t="n"/>
      <c r="E7" s="7" t="n"/>
      <c r="F7" s="7" t="n"/>
    </row>
    <row r="8" ht="58" customHeight="1">
      <c r="A8" s="2" t="inlineStr">
        <is>
          <t>Fictional Guard 07</t>
        </is>
      </c>
      <c r="B8" s="5" t="n"/>
      <c r="C8" s="5" t="inlineStr">
        <is>
          <t>Daylight-saving clock-change intervals require manual reconciliation before approval. Excel serial subtraction does not resolve them.</t>
        </is>
      </c>
      <c r="D8" s="5" t="n"/>
      <c r="E8" s="5" t="n"/>
      <c r="F8" s="5" t="n"/>
    </row>
    <row r="9" ht="46" customHeight="1">
      <c r="A9" s="2" t="inlineStr">
        <is>
          <t>Fictional Guard 08</t>
        </is>
      </c>
      <c r="B9" s="7" t="n"/>
      <c r="C9" s="7" t="inlineStr">
        <is>
          <t>F2 is an editable operational review threshold, not a legal limit. Longer entries are excluded until reconciled.</t>
        </is>
      </c>
      <c r="D9" s="7" t="n"/>
      <c r="E9" s="7" t="n"/>
      <c r="F9" s="7" t="n"/>
    </row>
    <row r="10" ht="46" customHeight="1">
      <c r="A10" s="2" t="inlineStr">
        <is>
          <t>Fictional Guard 09</t>
        </is>
      </c>
      <c r="B10" s="5" t="n"/>
      <c r="C10" s="5" t="inlineStr">
        <is>
          <t>Ready means the entry checks passed; it is not proof of attendance or a supervisor's approval.</t>
        </is>
      </c>
      <c r="D10" s="5" t="n"/>
      <c r="E10" s="5" t="n"/>
      <c r="F10" s="5" t="n"/>
    </row>
    <row r="11" ht="46" customHeight="1">
      <c r="A11" s="2" t="inlineStr">
        <is>
          <t>Fictional Guard 10</t>
        </is>
      </c>
      <c r="B11" s="7" t="n"/>
      <c r="C11" s="7" t="inlineStr">
        <is>
          <t>Pending, Approved, and Returned are editable status choices. Keep these labels if using the supplied review formulas and colors.</t>
        </is>
      </c>
      <c r="D11" s="7" t="n"/>
      <c r="E11" s="7" t="n"/>
      <c r="F11" s="7" t="n"/>
    </row>
    <row r="12" ht="46" customHeight="1">
      <c r="A12" s="5" t="n"/>
      <c r="B12" s="5" t="n"/>
      <c r="C12" s="5" t="inlineStr">
        <is>
          <t>Worked-hour totals include all Ready statuses, including Returned. Approved totals include only Ready and Approved entries.</t>
        </is>
      </c>
      <c r="D12" s="5" t="n"/>
      <c r="E12" s="5" t="n"/>
      <c r="F12" s="5" t="n"/>
    </row>
    <row r="13" ht="46" customHeight="1">
      <c r="A13" s="7" t="n"/>
      <c r="B13" s="7" t="n"/>
      <c r="C13" s="7" t="inlineStr">
        <is>
          <t>Approved worked hours are not automatically paid or billable hours. No pay, billing, overtime, or legal allowance is calculated.</t>
        </is>
      </c>
      <c r="D13" s="7" t="n"/>
      <c r="E13" s="7" t="n"/>
      <c r="F13" s="7" t="n"/>
    </row>
    <row r="14" ht="46" customHeight="1">
      <c r="A14" s="5" t="n"/>
      <c r="B14" s="5" t="n"/>
      <c r="C14" s="5" t="inlineStr">
        <is>
          <t>Blank totals mean no qualifying entries, not zero attendance. A qualifying zero-hour entry is shown as 0.00.</t>
        </is>
      </c>
      <c r="D14" s="5" t="n"/>
      <c r="E14" s="5" t="n"/>
      <c r="F14" s="5" t="n"/>
    </row>
    <row r="15" ht="58" customHeight="1">
      <c r="A15" s="7" t="n"/>
      <c r="B15" s="7" t="n"/>
      <c r="C15" s="7" t="inlineStr">
        <is>
          <t>Cream cells are editable. H:K are calculated; typing validation discourages changes, but formulas are not worksheet-protected.</t>
        </is>
      </c>
      <c r="D15" s="7" t="n"/>
      <c r="E15" s="7" t="n"/>
      <c r="F15" s="7" t="n"/>
    </row>
    <row r="16" ht="46" customHeight="1">
      <c r="A16" s="5" t="n"/>
      <c r="B16" s="5" t="n"/>
      <c r="C16" s="5" t="inlineStr">
        <is>
          <t>Pasting or deleting can bypass validation. Review Entry check and preserve formulas throughout rows 2–101.</t>
        </is>
      </c>
      <c r="D16" s="5" t="n"/>
      <c r="E16" s="5" t="n"/>
      <c r="F16" s="5" t="n"/>
    </row>
    <row r="17" ht="58" customHeight="1">
      <c r="A17" s="7" t="n"/>
      <c r="B17" s="7" t="n"/>
      <c r="C17" s="7" t="inlineStr">
        <is>
          <t>Dropdowns use explicit cell ranges rather than named ranges. Guard and post choices come from the lists on this sheet.</t>
        </is>
      </c>
      <c r="D17" s="7" t="n"/>
      <c r="E17" s="7" t="n"/>
      <c r="F17" s="7" t="n"/>
    </row>
    <row r="18" ht="46" customHeight="1">
      <c r="A18" s="5" t="n"/>
      <c r="B18" s="5" t="n"/>
      <c r="C18" s="5" t="inlineStr">
        <is>
          <t>The Review sheet shows a warning whenever any entered row is excluded. Correct excluded entries before relying on totals.</t>
        </is>
      </c>
      <c r="D18" s="5" t="n"/>
      <c r="E18" s="5" t="n"/>
      <c r="F18" s="5" t="n"/>
    </row>
    <row r="19" ht="46" customHeight="1">
      <c r="A19" s="7" t="n"/>
      <c r="B19" s="7" t="n"/>
      <c r="C19" s="7" t="inlineStr">
        <is>
          <t>Replace or clear the fictional examples before operational use. Clear only A:G and L, keeping H:K formulas.</t>
        </is>
      </c>
      <c r="D19" s="7" t="n"/>
      <c r="E19" s="7" t="n"/>
      <c r="F19" s="7" t="n"/>
    </row>
    <row r="20" ht="46" customHeight="1">
      <c r="A20" s="5" t="n"/>
      <c r="B20" s="5" t="n"/>
      <c r="C20" s="5" t="inlineStr">
        <is>
          <t>Example dates are fixed values based on the computer's creation date, not moving TODAY formulas.</t>
        </is>
      </c>
      <c r="D20" s="5" t="n"/>
      <c r="E20" s="5" t="n"/>
      <c r="F20" s="5" t="n"/>
    </row>
    <row r="21" ht="46" customHeight="1">
      <c r="A21" s="7" t="n"/>
      <c r="B21" s="7" t="n"/>
      <c r="C21" s="7" t="inlineStr">
        <is>
          <t>Open the workbook in Excel or LibreOffice to recalculate formulas. No live tracking, payroll, or billing is performed.</t>
        </is>
      </c>
      <c r="D21" s="7" t="n"/>
      <c r="E21" s="7" t="n"/>
      <c r="F21" s="7" t="n"/>
    </row>
  </sheetData>
  <autoFilter ref="A1:B11"/>
  <dataValidations count="1">
    <dataValidation sqref="F2" showDropDown="0" showInputMessage="0" showErrorMessage="1" allowBlank="0" errorTitle="Check this entry" error="Enter a positive numeric review threshold in elapsed hours." type="decimal" errorStyle="stop" operator="greaterThan">
      <formula1>0</formula1>
    </dataValidation>
  </dataValidations>
  <pageMargins left="0.75" right="0.75" top="1" bottom="1" header="0.5" footer="0.5"/>
  <pageSetup orientation="landscape" paperSize="1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2026-09-29T20:09:42Z</dcterms:created>
  <dcterms:modified xmlns:dcterms="http://purl.org/dc/terms/" xmlns:xsi="http://www.w3.org/2001/XMLSchema-instance" xsi:type="dcterms:W3CDTF">2026-09-29T20:09:42+00:00Z</dcterms:modified>
</cp:coreProperties>
</file>