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ummary" sheetId="1" state="visible" r:id="rId1"/>
    <sheet xmlns:r="http://schemas.openxmlformats.org/officeDocument/2006/relationships" name="Register" sheetId="2" state="visible" r:id="rId2"/>
    <sheet xmlns:r="http://schemas.openxmlformats.org/officeDocument/2006/relationships" name="Sessions" sheetId="3" state="visible" r:id="rId3"/>
    <sheet xmlns:r="http://schemas.openxmlformats.org/officeDocument/2006/relationships" name="Setup" sheetId="4" state="visible" r:id="rId4"/>
  </sheets>
  <definedNames>
    <definedName name="_xlnm._FilterDatabase" localSheetId="0" hidden="1">'Summary'!$A$1:$B$8</definedName>
    <definedName name="_xlnm.Print_Area" localSheetId="0">'Summary'!$A$1:$D$13</definedName>
    <definedName name="_xlnm._FilterDatabase" localSheetId="1" hidden="1">'Register'!$A$1:$N$101</definedName>
    <definedName name="_xlnm.Print_Area" localSheetId="1">'Register'!$A$1:$N$101</definedName>
    <definedName name="_xlnm._FilterDatabase" localSheetId="2" hidden="1">'Sessions'!$A$1:$H$101</definedName>
    <definedName name="_xlnm.Print_Area" localSheetId="2">'Sessions'!$A$1:$H$101</definedName>
    <definedName name="_xlnm.Print_Area" localSheetId="3">'Setup'!$A$1:$F$18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2">
    <numFmt numFmtId="164" formatCode="MM/DD/YYYY hh:mm AM/PM"/>
    <numFmt numFmtId="165" formatCode="0.00&quot; minutes&quot;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43D32"/>
      <sz val="11"/>
    </font>
    <font>
      <name val="Calibri"/>
      <color rgb="00405B50"/>
      <sz val="11"/>
    </font>
    <font>
      <name val="Calibri"/>
      <b val="1"/>
      <color rgb="00143D32"/>
      <sz val="11"/>
    </font>
  </fonts>
  <fills count="7">
    <fill>
      <patternFill/>
    </fill>
    <fill>
      <patternFill patternType="gray125"/>
    </fill>
    <fill>
      <patternFill patternType="solid">
        <fgColor rgb="00143D32"/>
      </patternFill>
    </fill>
    <fill>
      <patternFill patternType="solid">
        <fgColor rgb="00F1F5EF"/>
      </patternFill>
    </fill>
    <fill>
      <patternFill patternType="solid">
        <fgColor rgb="00FFF3D6"/>
      </patternFill>
    </fill>
    <fill>
      <patternFill patternType="solid">
        <fgColor rgb="00FFFFFF"/>
      </patternFill>
    </fill>
    <fill>
      <patternFill patternType="solid">
        <fgColor rgb="0027624F"/>
      </patternFill>
    </fill>
  </fills>
  <borders count="2">
    <border>
      <left/>
      <right/>
      <top/>
      <bottom/>
      <diagonal/>
    </border>
    <border>
      <left style="thin">
        <color rgb="00CAD7CA"/>
      </left>
      <right style="thin">
        <color rgb="00CAD7CA"/>
      </right>
      <top style="thin">
        <color rgb="00CAD7CA"/>
      </top>
      <bottom style="thin">
        <color rgb="00CAD7CA"/>
      </bottom>
    </border>
  </borders>
  <cellStyleXfs count="1">
    <xf numFmtId="0" fontId="0" fillId="0" borderId="0"/>
  </cellStyleXfs>
  <cellXfs count="29">
    <xf numFmtId="0" fontId="0" fillId="0" borderId="0" pivotButton="0" quotePrefix="0" xfId="0"/>
    <xf numFmtId="0" fontId="1" fillId="2" borderId="1" applyAlignment="1" pivotButton="0" quotePrefix="0" xfId="0">
      <alignment vertical="center" wrapText="1"/>
    </xf>
    <xf numFmtId="0" fontId="2" fillId="3" borderId="1" applyAlignment="1" pivotButton="0" quotePrefix="0" xfId="0">
      <alignment vertical="center" wrapText="1"/>
    </xf>
    <xf numFmtId="1" fontId="2" fillId="3" borderId="1" applyAlignment="1" pivotButton="0" quotePrefix="0" xfId="0">
      <alignment horizontal="right" vertical="center" wrapText="1"/>
    </xf>
    <xf numFmtId="0" fontId="2" fillId="5" borderId="1" applyAlignment="1" pivotButton="0" quotePrefix="0" xfId="0">
      <alignment vertical="center" wrapText="1"/>
    </xf>
    <xf numFmtId="1" fontId="2" fillId="5" borderId="1" applyAlignment="1" pivotButton="0" quotePrefix="0" xfId="0">
      <alignment horizontal="right" vertical="center" wrapText="1"/>
    </xf>
    <xf numFmtId="0" fontId="1" fillId="6" borderId="1" applyAlignment="1" pivotButton="0" quotePrefix="0" xfId="0">
      <alignment vertical="center" wrapText="1"/>
    </xf>
    <xf numFmtId="1" fontId="1" fillId="6" borderId="1" applyAlignment="1" pivotButton="0" quotePrefix="0" xfId="0">
      <alignment horizontal="right" vertical="center" wrapText="1"/>
    </xf>
    <xf numFmtId="164" fontId="2" fillId="5" borderId="1" applyAlignment="1" pivotButton="0" quotePrefix="0" xfId="0">
      <alignment horizontal="right" vertical="center" wrapText="1"/>
    </xf>
    <xf numFmtId="0" fontId="2" fillId="4" borderId="1" applyAlignment="1" applyProtection="1" pivotButton="0" quotePrefix="0" xfId="0">
      <alignment vertical="center" wrapText="1"/>
      <protection locked="0" hidden="0"/>
    </xf>
    <xf numFmtId="164" fontId="2" fillId="4" borderId="1" applyAlignment="1" applyProtection="1" pivotButton="0" quotePrefix="0" xfId="0">
      <alignment vertical="center" wrapText="1"/>
      <protection locked="0" hidden="0"/>
    </xf>
    <xf numFmtId="165" fontId="2" fillId="4" borderId="1" applyAlignment="1" applyProtection="1" pivotButton="0" quotePrefix="0" xfId="0">
      <alignment horizontal="right" vertical="center" wrapText="1"/>
      <protection locked="0" hidden="0"/>
    </xf>
    <xf numFmtId="164" fontId="2" fillId="3" borderId="1" applyAlignment="1" pivotButton="0" quotePrefix="0" xfId="0">
      <alignment vertical="center" wrapText="1"/>
    </xf>
    <xf numFmtId="165" fontId="2" fillId="3" borderId="1" applyAlignment="1" pivotButton="0" quotePrefix="0" xfId="0">
      <alignment horizontal="right" vertical="center" wrapText="1"/>
    </xf>
    <xf numFmtId="164" fontId="2" fillId="5" borderId="1" applyAlignment="1" pivotButton="0" quotePrefix="0" xfId="0">
      <alignment vertical="center" wrapText="1"/>
    </xf>
    <xf numFmtId="165" fontId="2" fillId="5" borderId="1" applyAlignment="1" pivotButton="0" quotePrefix="0" xfId="0">
      <alignment horizontal="right" vertical="center" wrapText="1"/>
    </xf>
    <xf numFmtId="0" fontId="3" fillId="3" borderId="1" applyAlignment="1" pivotButton="0" quotePrefix="0" xfId="0">
      <alignment vertical="center" wrapText="1"/>
    </xf>
    <xf numFmtId="0" fontId="3" fillId="5" borderId="1" applyAlignment="1" pivotButton="0" quotePrefix="0" xfId="0">
      <alignment vertical="center" wrapText="1"/>
    </xf>
    <xf numFmtId="165" fontId="2" fillId="4" borderId="1" applyAlignment="1" applyProtection="1" pivotButton="0" quotePrefix="0" xfId="0">
      <alignment vertical="center" wrapText="1"/>
      <protection locked="0" hidden="0"/>
    </xf>
    <xf numFmtId="0" fontId="4" fillId="3" borderId="1" applyAlignment="1" pivotButton="0" quotePrefix="0" xfId="0">
      <alignment vertical="center" wrapText="1"/>
    </xf>
    <xf numFmtId="0" fontId="4" fillId="5" borderId="1" applyAlignment="1" pivotButton="0" quotePrefix="0" xfId="0">
      <alignment vertical="center" wrapText="1"/>
    </xf>
    <xf numFmtId="164" fontId="2" fillId="5" borderId="1" applyAlignment="1" pivotButton="0" quotePrefix="0" xfId="0">
      <alignment horizontal="right" vertical="center" wrapText="1"/>
    </xf>
    <xf numFmtId="164" fontId="2" fillId="4" borderId="1" applyAlignment="1" applyProtection="1" pivotButton="0" quotePrefix="0" xfId="0">
      <alignment vertical="center" wrapText="1"/>
      <protection locked="0" hidden="0"/>
    </xf>
    <xf numFmtId="165" fontId="2" fillId="4" borderId="1" applyAlignment="1" applyProtection="1" pivotButton="0" quotePrefix="0" xfId="0">
      <alignment horizontal="right" vertical="center" wrapText="1"/>
      <protection locked="0" hidden="0"/>
    </xf>
    <xf numFmtId="164" fontId="2" fillId="3" borderId="1" applyAlignment="1" pivotButton="0" quotePrefix="0" xfId="0">
      <alignment vertical="center" wrapText="1"/>
    </xf>
    <xf numFmtId="165" fontId="2" fillId="3" borderId="1" applyAlignment="1" pivotButton="0" quotePrefix="0" xfId="0">
      <alignment horizontal="right" vertical="center" wrapText="1"/>
    </xf>
    <xf numFmtId="164" fontId="2" fillId="5" borderId="1" applyAlignment="1" pivotButton="0" quotePrefix="0" xfId="0">
      <alignment vertical="center" wrapText="1"/>
    </xf>
    <xf numFmtId="165" fontId="2" fillId="5" borderId="1" applyAlignment="1" pivotButton="0" quotePrefix="0" xfId="0">
      <alignment horizontal="right" vertical="center" wrapText="1"/>
    </xf>
    <xf numFmtId="165" fontId="2" fillId="4" borderId="1" applyAlignment="1" applyProtection="1" pivotButton="0" quotePrefix="0" xfId="0">
      <alignment vertical="center" wrapText="1"/>
      <protection locked="0" hidden="0"/>
    </xf>
  </cellXfs>
  <cellStyles count="1">
    <cellStyle name="Normal" xfId="0" builtinId="0" hidden="0"/>
  </cellStyles>
  <dxfs count="4">
    <dxf>
      <font>
        <name val="Calibri"/>
        <b val="1"/>
        <color rgb="00256447"/>
        <sz val="11"/>
      </font>
      <fill>
        <patternFill patternType="solid">
          <fgColor rgb="00E0EDE3"/>
        </patternFill>
      </fill>
    </dxf>
    <dxf>
      <font>
        <name val="Calibri"/>
        <b val="1"/>
        <color rgb="00943D32"/>
        <sz val="11"/>
      </font>
      <fill>
        <patternFill patternType="solid">
          <fgColor rgb="00F6DFDB"/>
        </patternFill>
      </fill>
    </dxf>
    <dxf>
      <font>
        <name val="Calibri"/>
        <b val="1"/>
        <color rgb="00943D32"/>
        <sz val="11"/>
      </font>
      <fill>
        <patternFill patternType="solid">
          <fgColor rgb="00FFF0C2"/>
        </patternFill>
      </fill>
    </dxf>
    <dxf>
      <font>
        <name val="Calibri"/>
        <b val="1"/>
        <color rgb="00943D32"/>
        <sz val="11"/>
      </font>
      <fill>
        <patternFill patternType="solid">
          <fgColor rgb="00FCE3C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D13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9" customWidth="1" min="2" max="2"/>
    <col width="4" customWidth="1" min="3" max="3"/>
    <col width="91" customWidth="1" min="4" max="4"/>
  </cols>
  <sheetData>
    <row r="1" ht="42" customHeight="1">
      <c r="A1" s="1" t="inlineStr">
        <is>
          <t>Training outcome</t>
        </is>
      </c>
      <c r="B1" s="1" t="inlineStr">
        <is>
          <t>Enrollments</t>
        </is>
      </c>
      <c r="C1" s="1" t="inlineStr"/>
      <c r="D1" s="1" t="inlineStr">
        <is>
          <t>Use and interpretation</t>
        </is>
      </c>
    </row>
    <row r="2" ht="47" customHeight="1">
      <c r="A2" s="2" t="inlineStr">
        <is>
          <t>Completed</t>
        </is>
      </c>
      <c r="B2" s="3">
        <f>COUNTIF(Register!$M$2:$M$101,A2)</f>
        <v/>
      </c>
      <c r="D2" s="2" t="inlineStr">
        <is>
          <t>All ten example enrollments and all related sample information are fictional.</t>
        </is>
      </c>
    </row>
    <row r="3" ht="47" customHeight="1">
      <c r="A3" s="4" t="inlineStr">
        <is>
          <t>Missed</t>
        </is>
      </c>
      <c r="B3" s="5">
        <f>COUNTIF(Register!$M$2:$M$101,A3)</f>
        <v/>
      </c>
      <c r="D3" s="4" t="inlineStr">
        <is>
          <t>One enrollment per guard and session. Planned training never establishes actual attendance.</t>
        </is>
      </c>
    </row>
    <row r="4" ht="47" customHeight="1">
      <c r="A4" s="2" t="inlineStr">
        <is>
          <t>Incomplete</t>
        </is>
      </c>
      <c r="B4" s="3">
        <f>COUNTIF(Register!$M$2:$M$101,A4)</f>
        <v/>
      </c>
      <c r="D4" s="2" t="inlineStr">
        <is>
          <t>Unresolved records = Review + Awaiting evidence + Not recorded - past.</t>
        </is>
      </c>
    </row>
    <row r="5" ht="47" customHeight="1">
      <c r="A5" s="4" t="inlineStr">
        <is>
          <t>Awaiting evidence</t>
        </is>
      </c>
      <c r="B5" s="5">
        <f>COUNTIF(Register!$M$2:$M$101,A5)</f>
        <v/>
      </c>
      <c r="D5" s="4" t="inlineStr">
        <is>
          <t>Undocumented attendance is not automatically treated as missed attendance.</t>
        </is>
      </c>
    </row>
    <row r="6" ht="47" customHeight="1">
      <c r="A6" s="2" t="inlineStr">
        <is>
          <t>Not recorded - past</t>
        </is>
      </c>
      <c r="B6" s="3">
        <f>COUNTIF(Register!$M$2:$M$101,A6)</f>
        <v/>
      </c>
      <c r="D6" s="2" t="inlineStr">
        <is>
          <t>Completed compares actual training minutes with an editable company assumption, not a legal requirement.</t>
        </is>
      </c>
    </row>
    <row r="7" ht="47" customHeight="1">
      <c r="A7" s="4" t="inlineStr">
        <is>
          <t>Planned</t>
        </is>
      </c>
      <c r="B7" s="5">
        <f>COUNTIF(Register!$M$2:$M$101,A7)</f>
        <v/>
      </c>
      <c r="D7" s="4" t="inlineStr">
        <is>
          <t>Evidence labels are manual references, not independent attendance or certification verification.</t>
        </is>
      </c>
    </row>
    <row r="8" ht="47" customHeight="1">
      <c r="A8" s="2" t="inlineStr">
        <is>
          <t>Review</t>
        </is>
      </c>
      <c r="B8" s="3">
        <f>COUNTIF(Register!$M$2:$M$101,A8)</f>
        <v/>
      </c>
      <c r="D8" s="2" t="inlineStr">
        <is>
          <t>Use Setup to set the static review time and the company-selected local time zone.</t>
        </is>
      </c>
    </row>
    <row r="9" ht="47" customHeight="1">
      <c r="A9" s="4" t="n"/>
      <c r="B9" s="5" t="n"/>
      <c r="D9" s="4" t="inlineStr">
        <is>
          <t>Full dates are required for overnight sessions. Configured daylight-saving overlaps require manual review.</t>
        </is>
      </c>
    </row>
    <row r="10" ht="47" customHeight="1">
      <c r="A10" s="6" t="inlineStr">
        <is>
          <t>Total enrollments</t>
        </is>
      </c>
      <c r="B10" s="7">
        <f>COUNTIF(Register!$M$2:$M$101,"?*")</f>
        <v/>
      </c>
      <c r="D10" s="2" t="inlineStr">
        <is>
          <t>Cream cells are editable. Filter Register by Outcome or Data check to select follow-up records.</t>
        </is>
      </c>
    </row>
    <row r="11" ht="47" customHeight="1">
      <c r="A11" s="6" t="inlineStr">
        <is>
          <t>Unresolved records</t>
        </is>
      </c>
      <c r="B11" s="7">
        <f>SUM(B5:B6,B8)</f>
        <v/>
      </c>
      <c r="D11" s="4" t="inlineStr">
        <is>
          <t>Register and Sessions each support 100 input rows. Missing inputs may remain during entry.</t>
        </is>
      </c>
    </row>
    <row r="12" ht="47" customHeight="1">
      <c r="A12" s="2" t="n"/>
      <c r="B12" s="3" t="n"/>
      <c r="D12" s="2" t="inlineStr">
        <is>
          <t>No chart, payroll calculations, live tracking, automated messages or licensing verification is included.</t>
        </is>
      </c>
    </row>
    <row r="13" ht="47" customHeight="1">
      <c r="A13" s="4" t="inlineStr">
        <is>
          <t>Review timestamp</t>
        </is>
      </c>
      <c r="B13" s="21">
        <f>Setup!B2</f>
        <v/>
      </c>
      <c r="D13" s="4" t="inlineStr">
        <is>
          <t>Open in Excel or LibreOffice to calculate results. Formula results are not cached by openpyxl.</t>
        </is>
      </c>
    </row>
  </sheetData>
  <autoFilter ref="A1:B8"/>
  <conditionalFormatting sqref="A2:B8">
    <cfRule type="expression" priority="1" dxfId="0">
      <formula>$A2="Completed"</formula>
    </cfRule>
    <cfRule type="expression" priority="2" dxfId="1">
      <formula>$A2="Review"</formula>
    </cfRule>
    <cfRule type="expression" priority="3" dxfId="2">
      <formula>OR($A2="Awaiting evidence",$A2="Not recorded - past")</formula>
    </cfRule>
    <cfRule type="expression" priority="4" dxfId="3">
      <formula>$A2="Missed"</formula>
    </cfRule>
  </conditionalFormatting>
  <pageMargins left="0.75" right="0.75" top="1" bottom="1" header="0.5" footer="0.5"/>
  <pageSetup orientation="landscape" paperSize="8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N10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7" customWidth="1" min="1" max="1"/>
    <col width="25" customWidth="1" min="2" max="2"/>
    <col width="14" customWidth="1" min="3" max="3"/>
    <col width="18" customWidth="1" min="4" max="4"/>
    <col width="25" customWidth="1" min="5" max="5"/>
    <col width="25" customWidth="1" min="6" max="6"/>
    <col width="17" customWidth="1" min="7" max="7"/>
    <col width="33" customWidth="1" min="8" max="8"/>
    <col width="25" customWidth="1" min="9" max="9"/>
    <col width="25" customWidth="1" min="10" max="10"/>
    <col width="18" customWidth="1" min="11" max="11"/>
    <col width="20" customWidth="1" min="12" max="12"/>
    <col width="25" customWidth="1" min="13" max="13"/>
    <col width="24" customWidth="1" min="14" max="14"/>
  </cols>
  <sheetData>
    <row r="1" ht="42" customHeight="1">
      <c r="A1" s="1" t="inlineStr">
        <is>
          <t>Enrollment ID</t>
        </is>
      </c>
      <c r="B1" s="1" t="inlineStr">
        <is>
          <t>Guard ID</t>
        </is>
      </c>
      <c r="C1" s="1" t="inlineStr">
        <is>
          <t>Session ID</t>
        </is>
      </c>
      <c r="D1" s="1" t="inlineStr">
        <is>
          <t>Attendance status</t>
        </is>
      </c>
      <c r="E1" s="1" t="inlineStr">
        <is>
          <t>Actual arrival</t>
        </is>
      </c>
      <c r="F1" s="1" t="inlineStr">
        <is>
          <t>Actual departure</t>
        </is>
      </c>
      <c r="G1" s="1" t="inlineStr">
        <is>
          <t>Excluded minutes</t>
        </is>
      </c>
      <c r="H1" s="1" t="inlineStr">
        <is>
          <t>Evidence reference</t>
        </is>
      </c>
      <c r="I1" s="1" t="inlineStr">
        <is>
          <t>Planned start</t>
        </is>
      </c>
      <c r="J1" s="1" t="inlineStr">
        <is>
          <t>Planned end</t>
        </is>
      </c>
      <c r="K1" s="1" t="inlineStr">
        <is>
          <t>Required minutes</t>
        </is>
      </c>
      <c r="L1" s="1" t="inlineStr">
        <is>
          <t>Actual attended minutes</t>
        </is>
      </c>
      <c r="M1" s="1" t="inlineStr">
        <is>
          <t>Outcome</t>
        </is>
      </c>
      <c r="N1" s="1" t="inlineStr">
        <is>
          <t>Data check</t>
        </is>
      </c>
    </row>
    <row r="2" ht="34" customHeight="1">
      <c r="A2" s="9" t="inlineStr">
        <is>
          <t>Fictional Enrollment 001</t>
        </is>
      </c>
      <c r="B2" s="9" t="inlineStr">
        <is>
          <t>Fictional Guard 01</t>
        </is>
      </c>
      <c r="C2" s="9" t="inlineStr">
        <is>
          <t>T1</t>
        </is>
      </c>
      <c r="D2" s="9" t="inlineStr">
        <is>
          <t>Attended</t>
        </is>
      </c>
      <c r="E2" s="22" t="n">
        <v>46287.375</v>
      </c>
      <c r="F2" s="22" t="n">
        <v>46287.41666666666</v>
      </c>
      <c r="G2" s="23" t="n">
        <v>0</v>
      </c>
      <c r="H2" s="9" t="inlineStr">
        <is>
          <t>Fictional attendance sheet 001</t>
        </is>
      </c>
      <c r="I2" s="24">
        <f>IF(C2="","",IFERROR(VLOOKUP(C2,Sessions!$A$2:$H$101,3,FALSE),""))</f>
        <v/>
      </c>
      <c r="J2" s="24">
        <f>IF(C2="","",IFERROR(VLOOKUP(C2,Sessions!$A$2:$H$101,4,FALSE),""))</f>
        <v/>
      </c>
      <c r="K2" s="25">
        <f>IF(C2="","",IFERROR(VLOOKUP(C2,Sessions!$A$2:$H$101,6,FALSE),""))</f>
        <v/>
      </c>
      <c r="L2" s="25">
        <f>IF(OR(N2&lt;&gt;"Ready",D2&lt;&gt;"Attended",COUNT(E2:G2)&lt;3),"",ROUND((F2-E2)*1440-G2,2))</f>
        <v/>
      </c>
      <c r="M2" s="2">
        <f>IF(N2="","",IF(N2&lt;&gt;"Ready","Review",IF(D2="Missed",IF(H2="","Awaiting evidence","Missed"),IF(D2="Attended",IF(OR(L2="",H2=""),"Awaiting evidence",IF(L2&gt;=K2,"Completed","Incomplete")),IF(J2&lt;Setup!$B$2,"Not recorded - past","Planned")))))</f>
        <v/>
      </c>
      <c r="N2" s="2">
        <f>IF(COUNTA(A2:H2)=0,"",IF(OR(A2="",B2="",C2="",D2=""),"Missing fields",IF(COUNTIF($A$2:$A$101,A2)&gt;1,"Duplicate record",IF(COUNTIFS($B$2:$B$101,B2,$C$2:$C$101,C2)&gt;1,"Duplicate enrollment",IF(OR(COUNTIF(Setup!$D$2:$D$6,B2)=0,COUNTIF(Setup!$F$2:$F$4,D2)=0,IFERROR(VLOOKUP(C2,Sessions!$A$2:$H$101,8,FALSE),"")&lt;&gt;"Ready",COUNT(Setup!$B$2)&lt;1),"Check reference",IF(AND(D2&lt;&gt;"Attended",COUNTA(E2:G2)&gt;0),"Check actuals",IF(OR(AND(E2&lt;&gt;"",NOT(ISNUMBER(E2))),AND(F2&lt;&gt;"",NOT(ISNUMBER(F2))),AND(G2&lt;&gt;"",NOT(ISNUMBER(G2)))),"Check actuals",IF(OR(AND(ISNUMBER(E2),E2&lt;I2),AND(ISNUMBER(F2),F2&gt;J2),AND(ISNUMBER(E2),ISNUMBER(F2),F2&lt;=E2),AND(ISNUMBER(G2),G2&lt;0),IF(COUNT(E2:G2)=3,G2&gt;(F2-E2)*1440,FALSE)),"Check actuals","Ready"))))))))</f>
        <v/>
      </c>
    </row>
    <row r="3" ht="34" customHeight="1">
      <c r="A3" s="9" t="inlineStr">
        <is>
          <t>Fictional Enrollment 002</t>
        </is>
      </c>
      <c r="B3" s="9" t="inlineStr">
        <is>
          <t>Fictional Guard 02</t>
        </is>
      </c>
      <c r="C3" s="9" t="inlineStr">
        <is>
          <t>T1</t>
        </is>
      </c>
      <c r="D3" s="9" t="inlineStr">
        <is>
          <t>Missed</t>
        </is>
      </c>
      <c r="E3" s="22" t="n"/>
      <c r="F3" s="22" t="n"/>
      <c r="G3" s="23" t="n"/>
      <c r="H3" s="9" t="inlineStr">
        <is>
          <t>Fictional absence note 002</t>
        </is>
      </c>
      <c r="I3" s="26">
        <f>IF(C3="","",IFERROR(VLOOKUP(C3,Sessions!$A$2:$H$101,3,FALSE),""))</f>
        <v/>
      </c>
      <c r="J3" s="26">
        <f>IF(C3="","",IFERROR(VLOOKUP(C3,Sessions!$A$2:$H$101,4,FALSE),""))</f>
        <v/>
      </c>
      <c r="K3" s="27">
        <f>IF(C3="","",IFERROR(VLOOKUP(C3,Sessions!$A$2:$H$101,6,FALSE),""))</f>
        <v/>
      </c>
      <c r="L3" s="27">
        <f>IF(OR(N3&lt;&gt;"Ready",D3&lt;&gt;"Attended",COUNT(E3:G3)&lt;3),"",ROUND((F3-E3)*1440-G3,2))</f>
        <v/>
      </c>
      <c r="M3" s="4">
        <f>IF(N3="","",IF(N3&lt;&gt;"Ready","Review",IF(D3="Missed",IF(H3="","Awaiting evidence","Missed"),IF(D3="Attended",IF(OR(L3="",H3=""),"Awaiting evidence",IF(L3&gt;=K3,"Completed","Incomplete")),IF(J3&lt;Setup!$B$2,"Not recorded - past","Planned")))))</f>
        <v/>
      </c>
      <c r="N3" s="4">
        <f>IF(COUNTA(A3:H3)=0,"",IF(OR(A3="",B3="",C3="",D3=""),"Missing fields",IF(COUNTIF($A$2:$A$101,A3)&gt;1,"Duplicate record",IF(COUNTIFS($B$2:$B$101,B3,$C$2:$C$101,C3)&gt;1,"Duplicate enrollment",IF(OR(COUNTIF(Setup!$D$2:$D$6,B3)=0,COUNTIF(Setup!$F$2:$F$4,D3)=0,IFERROR(VLOOKUP(C3,Sessions!$A$2:$H$101,8,FALSE),"")&lt;&gt;"Ready",COUNT(Setup!$B$2)&lt;1),"Check reference",IF(AND(D3&lt;&gt;"Attended",COUNTA(E3:G3)&gt;0),"Check actuals",IF(OR(AND(E3&lt;&gt;"",NOT(ISNUMBER(E3))),AND(F3&lt;&gt;"",NOT(ISNUMBER(F3))),AND(G3&lt;&gt;"",NOT(ISNUMBER(G3)))),"Check actuals",IF(OR(AND(ISNUMBER(E3),E3&lt;I3),AND(ISNUMBER(F3),F3&gt;J3),AND(ISNUMBER(E3),ISNUMBER(F3),F3&lt;=E3),AND(ISNUMBER(G3),G3&lt;0),IF(COUNT(E3:G3)=3,G3&gt;(F3-E3)*1440,FALSE)),"Check actuals","Ready"))))))))</f>
        <v/>
      </c>
    </row>
    <row r="4" ht="34" customHeight="1">
      <c r="A4" s="9" t="inlineStr">
        <is>
          <t>Fictional Enrollment 003</t>
        </is>
      </c>
      <c r="B4" s="9" t="inlineStr">
        <is>
          <t>Fictional Guard 01</t>
        </is>
      </c>
      <c r="C4" s="9" t="inlineStr">
        <is>
          <t>T2</t>
        </is>
      </c>
      <c r="D4" s="9" t="inlineStr">
        <is>
          <t>Attended</t>
        </is>
      </c>
      <c r="E4" s="22" t="n">
        <v>46291.54166666666</v>
      </c>
      <c r="F4" s="22" t="n">
        <v>46291.5625</v>
      </c>
      <c r="G4" s="23" t="n">
        <v>0</v>
      </c>
      <c r="H4" s="9" t="inlineStr">
        <is>
          <t>Fictional attendance sheet 003</t>
        </is>
      </c>
      <c r="I4" s="24">
        <f>IF(C4="","",IFERROR(VLOOKUP(C4,Sessions!$A$2:$H$101,3,FALSE),""))</f>
        <v/>
      </c>
      <c r="J4" s="24">
        <f>IF(C4="","",IFERROR(VLOOKUP(C4,Sessions!$A$2:$H$101,4,FALSE),""))</f>
        <v/>
      </c>
      <c r="K4" s="25">
        <f>IF(C4="","",IFERROR(VLOOKUP(C4,Sessions!$A$2:$H$101,6,FALSE),""))</f>
        <v/>
      </c>
      <c r="L4" s="25">
        <f>IF(OR(N4&lt;&gt;"Ready",D4&lt;&gt;"Attended",COUNT(E4:G4)&lt;3),"",ROUND((F4-E4)*1440-G4,2))</f>
        <v/>
      </c>
      <c r="M4" s="2">
        <f>IF(N4="","",IF(N4&lt;&gt;"Ready","Review",IF(D4="Missed",IF(H4="","Awaiting evidence","Missed"),IF(D4="Attended",IF(OR(L4="",H4=""),"Awaiting evidence",IF(L4&gt;=K4,"Completed","Incomplete")),IF(J4&lt;Setup!$B$2,"Not recorded - past","Planned")))))</f>
        <v/>
      </c>
      <c r="N4" s="2">
        <f>IF(COUNTA(A4:H4)=0,"",IF(OR(A4="",B4="",C4="",D4=""),"Missing fields",IF(COUNTIF($A$2:$A$101,A4)&gt;1,"Duplicate record",IF(COUNTIFS($B$2:$B$101,B4,$C$2:$C$101,C4)&gt;1,"Duplicate enrollment",IF(OR(COUNTIF(Setup!$D$2:$D$6,B4)=0,COUNTIF(Setup!$F$2:$F$4,D4)=0,IFERROR(VLOOKUP(C4,Sessions!$A$2:$H$101,8,FALSE),"")&lt;&gt;"Ready",COUNT(Setup!$B$2)&lt;1),"Check reference",IF(AND(D4&lt;&gt;"Attended",COUNTA(E4:G4)&gt;0),"Check actuals",IF(OR(AND(E4&lt;&gt;"",NOT(ISNUMBER(E4))),AND(F4&lt;&gt;"",NOT(ISNUMBER(F4))),AND(G4&lt;&gt;"",NOT(ISNUMBER(G4)))),"Check actuals",IF(OR(AND(ISNUMBER(E4),E4&lt;I4),AND(ISNUMBER(F4),F4&gt;J4),AND(ISNUMBER(E4),ISNUMBER(F4),F4&lt;=E4),AND(ISNUMBER(G4),G4&lt;0),IF(COUNT(E4:G4)=3,G4&gt;(F4-E4)*1440,FALSE)),"Check actuals","Ready"))))))))</f>
        <v/>
      </c>
    </row>
    <row r="5" ht="34" customHeight="1">
      <c r="A5" s="9" t="inlineStr">
        <is>
          <t>Fictional Enrollment 004</t>
        </is>
      </c>
      <c r="B5" s="9" t="inlineStr">
        <is>
          <t>Fictional Guard 02</t>
        </is>
      </c>
      <c r="C5" s="9" t="inlineStr">
        <is>
          <t>T2</t>
        </is>
      </c>
      <c r="D5" s="9" t="inlineStr">
        <is>
          <t>Attended</t>
        </is>
      </c>
      <c r="E5" s="22" t="n">
        <v>46291.54166666666</v>
      </c>
      <c r="F5" s="22" t="n">
        <v>46291.58333333334</v>
      </c>
      <c r="G5" s="23" t="n">
        <v>0</v>
      </c>
      <c r="H5" s="9" t="n"/>
      <c r="I5" s="26">
        <f>IF(C5="","",IFERROR(VLOOKUP(C5,Sessions!$A$2:$H$101,3,FALSE),""))</f>
        <v/>
      </c>
      <c r="J5" s="26">
        <f>IF(C5="","",IFERROR(VLOOKUP(C5,Sessions!$A$2:$H$101,4,FALSE),""))</f>
        <v/>
      </c>
      <c r="K5" s="27">
        <f>IF(C5="","",IFERROR(VLOOKUP(C5,Sessions!$A$2:$H$101,6,FALSE),""))</f>
        <v/>
      </c>
      <c r="L5" s="27">
        <f>IF(OR(N5&lt;&gt;"Ready",D5&lt;&gt;"Attended",COUNT(E5:G5)&lt;3),"",ROUND((F5-E5)*1440-G5,2))</f>
        <v/>
      </c>
      <c r="M5" s="4">
        <f>IF(N5="","",IF(N5&lt;&gt;"Ready","Review",IF(D5="Missed",IF(H5="","Awaiting evidence","Missed"),IF(D5="Attended",IF(OR(L5="",H5=""),"Awaiting evidence",IF(L5&gt;=K5,"Completed","Incomplete")),IF(J5&lt;Setup!$B$2,"Not recorded - past","Planned")))))</f>
        <v/>
      </c>
      <c r="N5" s="4">
        <f>IF(COUNTA(A5:H5)=0,"",IF(OR(A5="",B5="",C5="",D5=""),"Missing fields",IF(COUNTIF($A$2:$A$101,A5)&gt;1,"Duplicate record",IF(COUNTIFS($B$2:$B$101,B5,$C$2:$C$101,C5)&gt;1,"Duplicate enrollment",IF(OR(COUNTIF(Setup!$D$2:$D$6,B5)=0,COUNTIF(Setup!$F$2:$F$4,D5)=0,IFERROR(VLOOKUP(C5,Sessions!$A$2:$H$101,8,FALSE),"")&lt;&gt;"Ready",COUNT(Setup!$B$2)&lt;1),"Check reference",IF(AND(D5&lt;&gt;"Attended",COUNTA(E5:G5)&gt;0),"Check actuals",IF(OR(AND(E5&lt;&gt;"",NOT(ISNUMBER(E5))),AND(F5&lt;&gt;"",NOT(ISNUMBER(F5))),AND(G5&lt;&gt;"",NOT(ISNUMBER(G5)))),"Check actuals",IF(OR(AND(ISNUMBER(E5),E5&lt;I5),AND(ISNUMBER(F5),F5&gt;J5),AND(ISNUMBER(E5),ISNUMBER(F5),F5&lt;=E5),AND(ISNUMBER(G5),G5&lt;0),IF(COUNT(E5:G5)=3,G5&gt;(F5-E5)*1440,FALSE)),"Check actuals","Ready"))))))))</f>
        <v/>
      </c>
    </row>
    <row r="6" ht="34" customHeight="1">
      <c r="A6" s="9" t="inlineStr">
        <is>
          <t>Fictional Enrollment 005</t>
        </is>
      </c>
      <c r="B6" s="9" t="inlineStr">
        <is>
          <t>Fictional Guard 01</t>
        </is>
      </c>
      <c r="C6" s="9" t="inlineStr">
        <is>
          <t>T3</t>
        </is>
      </c>
      <c r="D6" s="9" t="inlineStr">
        <is>
          <t>Attended</t>
        </is>
      </c>
      <c r="E6" s="22" t="n">
        <v>46293.375</v>
      </c>
      <c r="F6" s="22" t="n">
        <v>46293.41666666666</v>
      </c>
      <c r="G6" s="23" t="n">
        <v>0</v>
      </c>
      <c r="H6" s="9" t="inlineStr">
        <is>
          <t>Fictional attendance sheet 005</t>
        </is>
      </c>
      <c r="I6" s="24">
        <f>IF(C6="","",IFERROR(VLOOKUP(C6,Sessions!$A$2:$H$101,3,FALSE),""))</f>
        <v/>
      </c>
      <c r="J6" s="24">
        <f>IF(C6="","",IFERROR(VLOOKUP(C6,Sessions!$A$2:$H$101,4,FALSE),""))</f>
        <v/>
      </c>
      <c r="K6" s="25">
        <f>IF(C6="","",IFERROR(VLOOKUP(C6,Sessions!$A$2:$H$101,6,FALSE),""))</f>
        <v/>
      </c>
      <c r="L6" s="25">
        <f>IF(OR(N6&lt;&gt;"Ready",D6&lt;&gt;"Attended",COUNT(E6:G6)&lt;3),"",ROUND((F6-E6)*1440-G6,2))</f>
        <v/>
      </c>
      <c r="M6" s="2">
        <f>IF(N6="","",IF(N6&lt;&gt;"Ready","Review",IF(D6="Missed",IF(H6="","Awaiting evidence","Missed"),IF(D6="Attended",IF(OR(L6="",H6=""),"Awaiting evidence",IF(L6&gt;=K6,"Completed","Incomplete")),IF(J6&lt;Setup!$B$2,"Not recorded - past","Planned")))))</f>
        <v/>
      </c>
      <c r="N6" s="2">
        <f>IF(COUNTA(A6:H6)=0,"",IF(OR(A6="",B6="",C6="",D6=""),"Missing fields",IF(COUNTIF($A$2:$A$101,A6)&gt;1,"Duplicate record",IF(COUNTIFS($B$2:$B$101,B6,$C$2:$C$101,C6)&gt;1,"Duplicate enrollment",IF(OR(COUNTIF(Setup!$D$2:$D$6,B6)=0,COUNTIF(Setup!$F$2:$F$4,D6)=0,IFERROR(VLOOKUP(C6,Sessions!$A$2:$H$101,8,FALSE),"")&lt;&gt;"Ready",COUNT(Setup!$B$2)&lt;1),"Check reference",IF(AND(D6&lt;&gt;"Attended",COUNTA(E6:G6)&gt;0),"Check actuals",IF(OR(AND(E6&lt;&gt;"",NOT(ISNUMBER(E6))),AND(F6&lt;&gt;"",NOT(ISNUMBER(F6))),AND(G6&lt;&gt;"",NOT(ISNUMBER(G6)))),"Check actuals",IF(OR(AND(ISNUMBER(E6),E6&lt;I6),AND(ISNUMBER(F6),F6&gt;J6),AND(ISNUMBER(E6),ISNUMBER(F6),F6&lt;=E6),AND(ISNUMBER(G6),G6&lt;0),IF(COUNT(E6:G6)=3,G6&gt;(F6-E6)*1440,FALSE)),"Check actuals","Ready"))))))))</f>
        <v/>
      </c>
    </row>
    <row r="7" ht="34" customHeight="1">
      <c r="A7" s="9" t="inlineStr">
        <is>
          <t>Fictional Enrollment 006</t>
        </is>
      </c>
      <c r="B7" s="9" t="inlineStr">
        <is>
          <t>Fictional Guard 02</t>
        </is>
      </c>
      <c r="C7" s="9" t="inlineStr">
        <is>
          <t>T3</t>
        </is>
      </c>
      <c r="D7" s="9" t="inlineStr">
        <is>
          <t>Missed</t>
        </is>
      </c>
      <c r="E7" s="22" t="n"/>
      <c r="F7" s="22" t="n"/>
      <c r="G7" s="23" t="n"/>
      <c r="H7" s="9" t="inlineStr">
        <is>
          <t>Fictional absence note 006</t>
        </is>
      </c>
      <c r="I7" s="26">
        <f>IF(C7="","",IFERROR(VLOOKUP(C7,Sessions!$A$2:$H$101,3,FALSE),""))</f>
        <v/>
      </c>
      <c r="J7" s="26">
        <f>IF(C7="","",IFERROR(VLOOKUP(C7,Sessions!$A$2:$H$101,4,FALSE),""))</f>
        <v/>
      </c>
      <c r="K7" s="27">
        <f>IF(C7="","",IFERROR(VLOOKUP(C7,Sessions!$A$2:$H$101,6,FALSE),""))</f>
        <v/>
      </c>
      <c r="L7" s="27">
        <f>IF(OR(N7&lt;&gt;"Ready",D7&lt;&gt;"Attended",COUNT(E7:G7)&lt;3),"",ROUND((F7-E7)*1440-G7,2))</f>
        <v/>
      </c>
      <c r="M7" s="4">
        <f>IF(N7="","",IF(N7&lt;&gt;"Ready","Review",IF(D7="Missed",IF(H7="","Awaiting evidence","Missed"),IF(D7="Attended",IF(OR(L7="",H7=""),"Awaiting evidence",IF(L7&gt;=K7,"Completed","Incomplete")),IF(J7&lt;Setup!$B$2,"Not recorded - past","Planned")))))</f>
        <v/>
      </c>
      <c r="N7" s="4">
        <f>IF(COUNTA(A7:H7)=0,"",IF(OR(A7="",B7="",C7="",D7=""),"Missing fields",IF(COUNTIF($A$2:$A$101,A7)&gt;1,"Duplicate record",IF(COUNTIFS($B$2:$B$101,B7,$C$2:$C$101,C7)&gt;1,"Duplicate enrollment",IF(OR(COUNTIF(Setup!$D$2:$D$6,B7)=0,COUNTIF(Setup!$F$2:$F$4,D7)=0,IFERROR(VLOOKUP(C7,Sessions!$A$2:$H$101,8,FALSE),"")&lt;&gt;"Ready",COUNT(Setup!$B$2)&lt;1),"Check reference",IF(AND(D7&lt;&gt;"Attended",COUNTA(E7:G7)&gt;0),"Check actuals",IF(OR(AND(E7&lt;&gt;"",NOT(ISNUMBER(E7))),AND(F7&lt;&gt;"",NOT(ISNUMBER(F7))),AND(G7&lt;&gt;"",NOT(ISNUMBER(G7)))),"Check actuals",IF(OR(AND(ISNUMBER(E7),E7&lt;I7),AND(ISNUMBER(F7),F7&gt;J7),AND(ISNUMBER(E7),ISNUMBER(F7),F7&lt;=E7),AND(ISNUMBER(G7),G7&lt;0),IF(COUNT(E7:G7)=3,G7&gt;(F7-E7)*1440,FALSE)),"Check actuals","Ready"))))))))</f>
        <v/>
      </c>
    </row>
    <row r="8" ht="34" customHeight="1">
      <c r="A8" s="9" t="inlineStr">
        <is>
          <t>Fictional Enrollment 007</t>
        </is>
      </c>
      <c r="B8" s="9" t="inlineStr">
        <is>
          <t>Fictional Guard 01</t>
        </is>
      </c>
      <c r="C8" s="9" t="inlineStr">
        <is>
          <t>T4</t>
        </is>
      </c>
      <c r="D8" s="9" t="inlineStr">
        <is>
          <t>Attended</t>
        </is>
      </c>
      <c r="E8" s="22" t="n">
        <v>46293.95833333334</v>
      </c>
      <c r="F8" s="22" t="n">
        <v>46294.04166666666</v>
      </c>
      <c r="G8" s="23" t="n">
        <v>0</v>
      </c>
      <c r="H8" s="9" t="inlineStr">
        <is>
          <t>Fictional attendance sheet 007</t>
        </is>
      </c>
      <c r="I8" s="24">
        <f>IF(C8="","",IFERROR(VLOOKUP(C8,Sessions!$A$2:$H$101,3,FALSE),""))</f>
        <v/>
      </c>
      <c r="J8" s="24">
        <f>IF(C8="","",IFERROR(VLOOKUP(C8,Sessions!$A$2:$H$101,4,FALSE),""))</f>
        <v/>
      </c>
      <c r="K8" s="25">
        <f>IF(C8="","",IFERROR(VLOOKUP(C8,Sessions!$A$2:$H$101,6,FALSE),""))</f>
        <v/>
      </c>
      <c r="L8" s="25">
        <f>IF(OR(N8&lt;&gt;"Ready",D8&lt;&gt;"Attended",COUNT(E8:G8)&lt;3),"",ROUND((F8-E8)*1440-G8,2))</f>
        <v/>
      </c>
      <c r="M8" s="2">
        <f>IF(N8="","",IF(N8&lt;&gt;"Ready","Review",IF(D8="Missed",IF(H8="","Awaiting evidence","Missed"),IF(D8="Attended",IF(OR(L8="",H8=""),"Awaiting evidence",IF(L8&gt;=K8,"Completed","Incomplete")),IF(J8&lt;Setup!$B$2,"Not recorded - past","Planned")))))</f>
        <v/>
      </c>
      <c r="N8" s="2">
        <f>IF(COUNTA(A8:H8)=0,"",IF(OR(A8="",B8="",C8="",D8=""),"Missing fields",IF(COUNTIF($A$2:$A$101,A8)&gt;1,"Duplicate record",IF(COUNTIFS($B$2:$B$101,B8,$C$2:$C$101,C8)&gt;1,"Duplicate enrollment",IF(OR(COUNTIF(Setup!$D$2:$D$6,B8)=0,COUNTIF(Setup!$F$2:$F$4,D8)=0,IFERROR(VLOOKUP(C8,Sessions!$A$2:$H$101,8,FALSE),"")&lt;&gt;"Ready",COUNT(Setup!$B$2)&lt;1),"Check reference",IF(AND(D8&lt;&gt;"Attended",COUNTA(E8:G8)&gt;0),"Check actuals",IF(OR(AND(E8&lt;&gt;"",NOT(ISNUMBER(E8))),AND(F8&lt;&gt;"",NOT(ISNUMBER(F8))),AND(G8&lt;&gt;"",NOT(ISNUMBER(G8)))),"Check actuals",IF(OR(AND(ISNUMBER(E8),E8&lt;I8),AND(ISNUMBER(F8),F8&gt;J8),AND(ISNUMBER(E8),ISNUMBER(F8),F8&lt;=E8),AND(ISNUMBER(G8),G8&lt;0),IF(COUNT(E8:G8)=3,G8&gt;(F8-E8)*1440,FALSE)),"Check actuals","Ready"))))))))</f>
        <v/>
      </c>
    </row>
    <row r="9" ht="34" customHeight="1">
      <c r="A9" s="9" t="inlineStr">
        <is>
          <t>Fictional Enrollment 008</t>
        </is>
      </c>
      <c r="B9" s="9" t="inlineStr">
        <is>
          <t>Fictional Guard 02</t>
        </is>
      </c>
      <c r="C9" s="9" t="inlineStr">
        <is>
          <t>T4</t>
        </is>
      </c>
      <c r="D9" s="9" t="inlineStr">
        <is>
          <t>Unrecorded</t>
        </is>
      </c>
      <c r="E9" s="22" t="n"/>
      <c r="F9" s="22" t="n"/>
      <c r="G9" s="23" t="n"/>
      <c r="H9" s="9" t="n"/>
      <c r="I9" s="26">
        <f>IF(C9="","",IFERROR(VLOOKUP(C9,Sessions!$A$2:$H$101,3,FALSE),""))</f>
        <v/>
      </c>
      <c r="J9" s="26">
        <f>IF(C9="","",IFERROR(VLOOKUP(C9,Sessions!$A$2:$H$101,4,FALSE),""))</f>
        <v/>
      </c>
      <c r="K9" s="27">
        <f>IF(C9="","",IFERROR(VLOOKUP(C9,Sessions!$A$2:$H$101,6,FALSE),""))</f>
        <v/>
      </c>
      <c r="L9" s="27">
        <f>IF(OR(N9&lt;&gt;"Ready",D9&lt;&gt;"Attended",COUNT(E9:G9)&lt;3),"",ROUND((F9-E9)*1440-G9,2))</f>
        <v/>
      </c>
      <c r="M9" s="4">
        <f>IF(N9="","",IF(N9&lt;&gt;"Ready","Review",IF(D9="Missed",IF(H9="","Awaiting evidence","Missed"),IF(D9="Attended",IF(OR(L9="",H9=""),"Awaiting evidence",IF(L9&gt;=K9,"Completed","Incomplete")),IF(J9&lt;Setup!$B$2,"Not recorded - past","Planned")))))</f>
        <v/>
      </c>
      <c r="N9" s="4">
        <f>IF(COUNTA(A9:H9)=0,"",IF(OR(A9="",B9="",C9="",D9=""),"Missing fields",IF(COUNTIF($A$2:$A$101,A9)&gt;1,"Duplicate record",IF(COUNTIFS($B$2:$B$101,B9,$C$2:$C$101,C9)&gt;1,"Duplicate enrollment",IF(OR(COUNTIF(Setup!$D$2:$D$6,B9)=0,COUNTIF(Setup!$F$2:$F$4,D9)=0,IFERROR(VLOOKUP(C9,Sessions!$A$2:$H$101,8,FALSE),"")&lt;&gt;"Ready",COUNT(Setup!$B$2)&lt;1),"Check reference",IF(AND(D9&lt;&gt;"Attended",COUNTA(E9:G9)&gt;0),"Check actuals",IF(OR(AND(E9&lt;&gt;"",NOT(ISNUMBER(E9))),AND(F9&lt;&gt;"",NOT(ISNUMBER(F9))),AND(G9&lt;&gt;"",NOT(ISNUMBER(G9)))),"Check actuals",IF(OR(AND(ISNUMBER(E9),E9&lt;I9),AND(ISNUMBER(F9),F9&gt;J9),AND(ISNUMBER(E9),ISNUMBER(F9),F9&lt;=E9),AND(ISNUMBER(G9),G9&lt;0),IF(COUNT(E9:G9)=3,G9&gt;(F9-E9)*1440,FALSE)),"Check actuals","Ready"))))))))</f>
        <v/>
      </c>
    </row>
    <row r="10" ht="34" customHeight="1">
      <c r="A10" s="9" t="inlineStr">
        <is>
          <t>Fictional Enrollment 009</t>
        </is>
      </c>
      <c r="B10" s="9" t="inlineStr">
        <is>
          <t>Fictional Guard 01</t>
        </is>
      </c>
      <c r="C10" s="9" t="inlineStr">
        <is>
          <t>T5</t>
        </is>
      </c>
      <c r="D10" s="9" t="inlineStr">
        <is>
          <t>Unrecorded</t>
        </is>
      </c>
      <c r="E10" s="22" t="n"/>
      <c r="F10" s="22" t="n"/>
      <c r="G10" s="23" t="n"/>
      <c r="H10" s="9" t="n"/>
      <c r="I10" s="24">
        <f>IF(C10="","",IFERROR(VLOOKUP(C10,Sessions!$A$2:$H$101,3,FALSE),""))</f>
        <v/>
      </c>
      <c r="J10" s="24">
        <f>IF(C10="","",IFERROR(VLOOKUP(C10,Sessions!$A$2:$H$101,4,FALSE),""))</f>
        <v/>
      </c>
      <c r="K10" s="25">
        <f>IF(C10="","",IFERROR(VLOOKUP(C10,Sessions!$A$2:$H$101,6,FALSE),""))</f>
        <v/>
      </c>
      <c r="L10" s="25">
        <f>IF(OR(N10&lt;&gt;"Ready",D10&lt;&gt;"Attended",COUNT(E10:G10)&lt;3),"",ROUND((F10-E10)*1440-G10,2))</f>
        <v/>
      </c>
      <c r="M10" s="2">
        <f>IF(N10="","",IF(N10&lt;&gt;"Ready","Review",IF(D10="Missed",IF(H10="","Awaiting evidence","Missed"),IF(D10="Attended",IF(OR(L10="",H10=""),"Awaiting evidence",IF(L10&gt;=K10,"Completed","Incomplete")),IF(J10&lt;Setup!$B$2,"Not recorded - past","Planned")))))</f>
        <v/>
      </c>
      <c r="N10" s="2">
        <f>IF(COUNTA(A10:H10)=0,"",IF(OR(A10="",B10="",C10="",D10=""),"Missing fields",IF(COUNTIF($A$2:$A$101,A10)&gt;1,"Duplicate record",IF(COUNTIFS($B$2:$B$101,B10,$C$2:$C$101,C10)&gt;1,"Duplicate enrollment",IF(OR(COUNTIF(Setup!$D$2:$D$6,B10)=0,COUNTIF(Setup!$F$2:$F$4,D10)=0,IFERROR(VLOOKUP(C10,Sessions!$A$2:$H$101,8,FALSE),"")&lt;&gt;"Ready",COUNT(Setup!$B$2)&lt;1),"Check reference",IF(AND(D10&lt;&gt;"Attended",COUNTA(E10:G10)&gt;0),"Check actuals",IF(OR(AND(E10&lt;&gt;"",NOT(ISNUMBER(E10))),AND(F10&lt;&gt;"",NOT(ISNUMBER(F10))),AND(G10&lt;&gt;"",NOT(ISNUMBER(G10)))),"Check actuals",IF(OR(AND(ISNUMBER(E10),E10&lt;I10),AND(ISNUMBER(F10),F10&gt;J10),AND(ISNUMBER(E10),ISNUMBER(F10),F10&lt;=E10),AND(ISNUMBER(G10),G10&lt;0),IF(COUNT(E10:G10)=3,G10&gt;(F10-E10)*1440,FALSE)),"Check actuals","Ready"))))))))</f>
        <v/>
      </c>
    </row>
    <row r="11" ht="34" customHeight="1">
      <c r="A11" s="9" t="inlineStr">
        <is>
          <t>Fictional Enrollment 010</t>
        </is>
      </c>
      <c r="B11" s="9" t="inlineStr">
        <is>
          <t>Fictional Guard 02</t>
        </is>
      </c>
      <c r="C11" s="9" t="inlineStr">
        <is>
          <t>T5</t>
        </is>
      </c>
      <c r="D11" s="9" t="inlineStr">
        <is>
          <t>Unrecorded</t>
        </is>
      </c>
      <c r="E11" s="22" t="n"/>
      <c r="F11" s="22" t="n"/>
      <c r="G11" s="23" t="n"/>
      <c r="H11" s="9" t="n"/>
      <c r="I11" s="26">
        <f>IF(C11="","",IFERROR(VLOOKUP(C11,Sessions!$A$2:$H$101,3,FALSE),""))</f>
        <v/>
      </c>
      <c r="J11" s="26">
        <f>IF(C11="","",IFERROR(VLOOKUP(C11,Sessions!$A$2:$H$101,4,FALSE),""))</f>
        <v/>
      </c>
      <c r="K11" s="27">
        <f>IF(C11="","",IFERROR(VLOOKUP(C11,Sessions!$A$2:$H$101,6,FALSE),""))</f>
        <v/>
      </c>
      <c r="L11" s="27">
        <f>IF(OR(N11&lt;&gt;"Ready",D11&lt;&gt;"Attended",COUNT(E11:G11)&lt;3),"",ROUND((F11-E11)*1440-G11,2))</f>
        <v/>
      </c>
      <c r="M11" s="4">
        <f>IF(N11="","",IF(N11&lt;&gt;"Ready","Review",IF(D11="Missed",IF(H11="","Awaiting evidence","Missed"),IF(D11="Attended",IF(OR(L11="",H11=""),"Awaiting evidence",IF(L11&gt;=K11,"Completed","Incomplete")),IF(J11&lt;Setup!$B$2,"Not recorded - past","Planned")))))</f>
        <v/>
      </c>
      <c r="N11" s="4">
        <f>IF(COUNTA(A11:H11)=0,"",IF(OR(A11="",B11="",C11="",D11=""),"Missing fields",IF(COUNTIF($A$2:$A$101,A11)&gt;1,"Duplicate record",IF(COUNTIFS($B$2:$B$101,B11,$C$2:$C$101,C11)&gt;1,"Duplicate enrollment",IF(OR(COUNTIF(Setup!$D$2:$D$6,B11)=0,COUNTIF(Setup!$F$2:$F$4,D11)=0,IFERROR(VLOOKUP(C11,Sessions!$A$2:$H$101,8,FALSE),"")&lt;&gt;"Ready",COUNT(Setup!$B$2)&lt;1),"Check reference",IF(AND(D11&lt;&gt;"Attended",COUNTA(E11:G11)&gt;0),"Check actuals",IF(OR(AND(E11&lt;&gt;"",NOT(ISNUMBER(E11))),AND(F11&lt;&gt;"",NOT(ISNUMBER(F11))),AND(G11&lt;&gt;"",NOT(ISNUMBER(G11)))),"Check actuals",IF(OR(AND(ISNUMBER(E11),E11&lt;I11),AND(ISNUMBER(F11),F11&gt;J11),AND(ISNUMBER(E11),ISNUMBER(F11),F11&lt;=E11),AND(ISNUMBER(G11),G11&lt;0),IF(COUNT(E11:G11)=3,G11&gt;(F11-E11)*1440,FALSE)),"Check actuals","Ready"))))))))</f>
        <v/>
      </c>
    </row>
    <row r="12" ht="34" customHeight="1">
      <c r="A12" s="9" t="n"/>
      <c r="B12" s="9" t="n"/>
      <c r="C12" s="9" t="n"/>
      <c r="D12" s="9" t="n"/>
      <c r="E12" s="22" t="n"/>
      <c r="F12" s="22" t="n"/>
      <c r="G12" s="23" t="n"/>
      <c r="H12" s="9" t="n"/>
      <c r="I12" s="24">
        <f>IF(C12="","",IFERROR(VLOOKUP(C12,Sessions!$A$2:$H$101,3,FALSE),""))</f>
        <v/>
      </c>
      <c r="J12" s="24">
        <f>IF(C12="","",IFERROR(VLOOKUP(C12,Sessions!$A$2:$H$101,4,FALSE),""))</f>
        <v/>
      </c>
      <c r="K12" s="25">
        <f>IF(C12="","",IFERROR(VLOOKUP(C12,Sessions!$A$2:$H$101,6,FALSE),""))</f>
        <v/>
      </c>
      <c r="L12" s="25">
        <f>IF(OR(N12&lt;&gt;"Ready",D12&lt;&gt;"Attended",COUNT(E12:G12)&lt;3),"",ROUND((F12-E12)*1440-G12,2))</f>
        <v/>
      </c>
      <c r="M12" s="2">
        <f>IF(N12="","",IF(N12&lt;&gt;"Ready","Review",IF(D12="Missed",IF(H12="","Awaiting evidence","Missed"),IF(D12="Attended",IF(OR(L12="",H12=""),"Awaiting evidence",IF(L12&gt;=K12,"Completed","Incomplete")),IF(J12&lt;Setup!$B$2,"Not recorded - past","Planned")))))</f>
        <v/>
      </c>
      <c r="N12" s="2">
        <f>IF(COUNTA(A12:H12)=0,"",IF(OR(A12="",B12="",C12="",D12=""),"Missing fields",IF(COUNTIF($A$2:$A$101,A12)&gt;1,"Duplicate record",IF(COUNTIFS($B$2:$B$101,B12,$C$2:$C$101,C12)&gt;1,"Duplicate enrollment",IF(OR(COUNTIF(Setup!$D$2:$D$6,B12)=0,COUNTIF(Setup!$F$2:$F$4,D12)=0,IFERROR(VLOOKUP(C12,Sessions!$A$2:$H$101,8,FALSE),"")&lt;&gt;"Ready",COUNT(Setup!$B$2)&lt;1),"Check reference",IF(AND(D12&lt;&gt;"Attended",COUNTA(E12:G12)&gt;0),"Check actuals",IF(OR(AND(E12&lt;&gt;"",NOT(ISNUMBER(E12))),AND(F12&lt;&gt;"",NOT(ISNUMBER(F12))),AND(G12&lt;&gt;"",NOT(ISNUMBER(G12)))),"Check actuals",IF(OR(AND(ISNUMBER(E12),E12&lt;I12),AND(ISNUMBER(F12),F12&gt;J12),AND(ISNUMBER(E12),ISNUMBER(F12),F12&lt;=E12),AND(ISNUMBER(G12),G12&lt;0),IF(COUNT(E12:G12)=3,G12&gt;(F12-E12)*1440,FALSE)),"Check actuals","Ready"))))))))</f>
        <v/>
      </c>
    </row>
    <row r="13" ht="34" customHeight="1">
      <c r="A13" s="9" t="n"/>
      <c r="B13" s="9" t="n"/>
      <c r="C13" s="9" t="n"/>
      <c r="D13" s="9" t="n"/>
      <c r="E13" s="22" t="n"/>
      <c r="F13" s="22" t="n"/>
      <c r="G13" s="23" t="n"/>
      <c r="H13" s="9" t="n"/>
      <c r="I13" s="26">
        <f>IF(C13="","",IFERROR(VLOOKUP(C13,Sessions!$A$2:$H$101,3,FALSE),""))</f>
        <v/>
      </c>
      <c r="J13" s="26">
        <f>IF(C13="","",IFERROR(VLOOKUP(C13,Sessions!$A$2:$H$101,4,FALSE),""))</f>
        <v/>
      </c>
      <c r="K13" s="27">
        <f>IF(C13="","",IFERROR(VLOOKUP(C13,Sessions!$A$2:$H$101,6,FALSE),""))</f>
        <v/>
      </c>
      <c r="L13" s="27">
        <f>IF(OR(N13&lt;&gt;"Ready",D13&lt;&gt;"Attended",COUNT(E13:G13)&lt;3),"",ROUND((F13-E13)*1440-G13,2))</f>
        <v/>
      </c>
      <c r="M13" s="4">
        <f>IF(N13="","",IF(N13&lt;&gt;"Ready","Review",IF(D13="Missed",IF(H13="","Awaiting evidence","Missed"),IF(D13="Attended",IF(OR(L13="",H13=""),"Awaiting evidence",IF(L13&gt;=K13,"Completed","Incomplete")),IF(J13&lt;Setup!$B$2,"Not recorded - past","Planned")))))</f>
        <v/>
      </c>
      <c r="N13" s="4">
        <f>IF(COUNTA(A13:H13)=0,"",IF(OR(A13="",B13="",C13="",D13=""),"Missing fields",IF(COUNTIF($A$2:$A$101,A13)&gt;1,"Duplicate record",IF(COUNTIFS($B$2:$B$101,B13,$C$2:$C$101,C13)&gt;1,"Duplicate enrollment",IF(OR(COUNTIF(Setup!$D$2:$D$6,B13)=0,COUNTIF(Setup!$F$2:$F$4,D13)=0,IFERROR(VLOOKUP(C13,Sessions!$A$2:$H$101,8,FALSE),"")&lt;&gt;"Ready",COUNT(Setup!$B$2)&lt;1),"Check reference",IF(AND(D13&lt;&gt;"Attended",COUNTA(E13:G13)&gt;0),"Check actuals",IF(OR(AND(E13&lt;&gt;"",NOT(ISNUMBER(E13))),AND(F13&lt;&gt;"",NOT(ISNUMBER(F13))),AND(G13&lt;&gt;"",NOT(ISNUMBER(G13)))),"Check actuals",IF(OR(AND(ISNUMBER(E13),E13&lt;I13),AND(ISNUMBER(F13),F13&gt;J13),AND(ISNUMBER(E13),ISNUMBER(F13),F13&lt;=E13),AND(ISNUMBER(G13),G13&lt;0),IF(COUNT(E13:G13)=3,G13&gt;(F13-E13)*1440,FALSE)),"Check actuals","Ready"))))))))</f>
        <v/>
      </c>
    </row>
    <row r="14" ht="34" customHeight="1">
      <c r="A14" s="9" t="n"/>
      <c r="B14" s="9" t="n"/>
      <c r="C14" s="9" t="n"/>
      <c r="D14" s="9" t="n"/>
      <c r="E14" s="22" t="n"/>
      <c r="F14" s="22" t="n"/>
      <c r="G14" s="23" t="n"/>
      <c r="H14" s="9" t="n"/>
      <c r="I14" s="24">
        <f>IF(C14="","",IFERROR(VLOOKUP(C14,Sessions!$A$2:$H$101,3,FALSE),""))</f>
        <v/>
      </c>
      <c r="J14" s="24">
        <f>IF(C14="","",IFERROR(VLOOKUP(C14,Sessions!$A$2:$H$101,4,FALSE),""))</f>
        <v/>
      </c>
      <c r="K14" s="25">
        <f>IF(C14="","",IFERROR(VLOOKUP(C14,Sessions!$A$2:$H$101,6,FALSE),""))</f>
        <v/>
      </c>
      <c r="L14" s="25">
        <f>IF(OR(N14&lt;&gt;"Ready",D14&lt;&gt;"Attended",COUNT(E14:G14)&lt;3),"",ROUND((F14-E14)*1440-G14,2))</f>
        <v/>
      </c>
      <c r="M14" s="2">
        <f>IF(N14="","",IF(N14&lt;&gt;"Ready","Review",IF(D14="Missed",IF(H14="","Awaiting evidence","Missed"),IF(D14="Attended",IF(OR(L14="",H14=""),"Awaiting evidence",IF(L14&gt;=K14,"Completed","Incomplete")),IF(J14&lt;Setup!$B$2,"Not recorded - past","Planned")))))</f>
        <v/>
      </c>
      <c r="N14" s="2">
        <f>IF(COUNTA(A14:H14)=0,"",IF(OR(A14="",B14="",C14="",D14=""),"Missing fields",IF(COUNTIF($A$2:$A$101,A14)&gt;1,"Duplicate record",IF(COUNTIFS($B$2:$B$101,B14,$C$2:$C$101,C14)&gt;1,"Duplicate enrollment",IF(OR(COUNTIF(Setup!$D$2:$D$6,B14)=0,COUNTIF(Setup!$F$2:$F$4,D14)=0,IFERROR(VLOOKUP(C14,Sessions!$A$2:$H$101,8,FALSE),"")&lt;&gt;"Ready",COUNT(Setup!$B$2)&lt;1),"Check reference",IF(AND(D14&lt;&gt;"Attended",COUNTA(E14:G14)&gt;0),"Check actuals",IF(OR(AND(E14&lt;&gt;"",NOT(ISNUMBER(E14))),AND(F14&lt;&gt;"",NOT(ISNUMBER(F14))),AND(G14&lt;&gt;"",NOT(ISNUMBER(G14)))),"Check actuals",IF(OR(AND(ISNUMBER(E14),E14&lt;I14),AND(ISNUMBER(F14),F14&gt;J14),AND(ISNUMBER(E14),ISNUMBER(F14),F14&lt;=E14),AND(ISNUMBER(G14),G14&lt;0),IF(COUNT(E14:G14)=3,G14&gt;(F14-E14)*1440,FALSE)),"Check actuals","Ready"))))))))</f>
        <v/>
      </c>
    </row>
    <row r="15" ht="34" customHeight="1">
      <c r="A15" s="9" t="n"/>
      <c r="B15" s="9" t="n"/>
      <c r="C15" s="9" t="n"/>
      <c r="D15" s="9" t="n"/>
      <c r="E15" s="22" t="n"/>
      <c r="F15" s="22" t="n"/>
      <c r="G15" s="23" t="n"/>
      <c r="H15" s="9" t="n"/>
      <c r="I15" s="26">
        <f>IF(C15="","",IFERROR(VLOOKUP(C15,Sessions!$A$2:$H$101,3,FALSE),""))</f>
        <v/>
      </c>
      <c r="J15" s="26">
        <f>IF(C15="","",IFERROR(VLOOKUP(C15,Sessions!$A$2:$H$101,4,FALSE),""))</f>
        <v/>
      </c>
      <c r="K15" s="27">
        <f>IF(C15="","",IFERROR(VLOOKUP(C15,Sessions!$A$2:$H$101,6,FALSE),""))</f>
        <v/>
      </c>
      <c r="L15" s="27">
        <f>IF(OR(N15&lt;&gt;"Ready",D15&lt;&gt;"Attended",COUNT(E15:G15)&lt;3),"",ROUND((F15-E15)*1440-G15,2))</f>
        <v/>
      </c>
      <c r="M15" s="4">
        <f>IF(N15="","",IF(N15&lt;&gt;"Ready","Review",IF(D15="Missed",IF(H15="","Awaiting evidence","Missed"),IF(D15="Attended",IF(OR(L15="",H15=""),"Awaiting evidence",IF(L15&gt;=K15,"Completed","Incomplete")),IF(J15&lt;Setup!$B$2,"Not recorded - past","Planned")))))</f>
        <v/>
      </c>
      <c r="N15" s="4">
        <f>IF(COUNTA(A15:H15)=0,"",IF(OR(A15="",B15="",C15="",D15=""),"Missing fields",IF(COUNTIF($A$2:$A$101,A15)&gt;1,"Duplicate record",IF(COUNTIFS($B$2:$B$101,B15,$C$2:$C$101,C15)&gt;1,"Duplicate enrollment",IF(OR(COUNTIF(Setup!$D$2:$D$6,B15)=0,COUNTIF(Setup!$F$2:$F$4,D15)=0,IFERROR(VLOOKUP(C15,Sessions!$A$2:$H$101,8,FALSE),"")&lt;&gt;"Ready",COUNT(Setup!$B$2)&lt;1),"Check reference",IF(AND(D15&lt;&gt;"Attended",COUNTA(E15:G15)&gt;0),"Check actuals",IF(OR(AND(E15&lt;&gt;"",NOT(ISNUMBER(E15))),AND(F15&lt;&gt;"",NOT(ISNUMBER(F15))),AND(G15&lt;&gt;"",NOT(ISNUMBER(G15)))),"Check actuals",IF(OR(AND(ISNUMBER(E15),E15&lt;I15),AND(ISNUMBER(F15),F15&gt;J15),AND(ISNUMBER(E15),ISNUMBER(F15),F15&lt;=E15),AND(ISNUMBER(G15),G15&lt;0),IF(COUNT(E15:G15)=3,G15&gt;(F15-E15)*1440,FALSE)),"Check actuals","Ready"))))))))</f>
        <v/>
      </c>
    </row>
    <row r="16" ht="34" customHeight="1">
      <c r="A16" s="9" t="n"/>
      <c r="B16" s="9" t="n"/>
      <c r="C16" s="9" t="n"/>
      <c r="D16" s="9" t="n"/>
      <c r="E16" s="22" t="n"/>
      <c r="F16" s="22" t="n"/>
      <c r="G16" s="23" t="n"/>
      <c r="H16" s="9" t="n"/>
      <c r="I16" s="24">
        <f>IF(C16="","",IFERROR(VLOOKUP(C16,Sessions!$A$2:$H$101,3,FALSE),""))</f>
        <v/>
      </c>
      <c r="J16" s="24">
        <f>IF(C16="","",IFERROR(VLOOKUP(C16,Sessions!$A$2:$H$101,4,FALSE),""))</f>
        <v/>
      </c>
      <c r="K16" s="25">
        <f>IF(C16="","",IFERROR(VLOOKUP(C16,Sessions!$A$2:$H$101,6,FALSE),""))</f>
        <v/>
      </c>
      <c r="L16" s="25">
        <f>IF(OR(N16&lt;&gt;"Ready",D16&lt;&gt;"Attended",COUNT(E16:G16)&lt;3),"",ROUND((F16-E16)*1440-G16,2))</f>
        <v/>
      </c>
      <c r="M16" s="2">
        <f>IF(N16="","",IF(N16&lt;&gt;"Ready","Review",IF(D16="Missed",IF(H16="","Awaiting evidence","Missed"),IF(D16="Attended",IF(OR(L16="",H16=""),"Awaiting evidence",IF(L16&gt;=K16,"Completed","Incomplete")),IF(J16&lt;Setup!$B$2,"Not recorded - past","Planned")))))</f>
        <v/>
      </c>
      <c r="N16" s="2">
        <f>IF(COUNTA(A16:H16)=0,"",IF(OR(A16="",B16="",C16="",D16=""),"Missing fields",IF(COUNTIF($A$2:$A$101,A16)&gt;1,"Duplicate record",IF(COUNTIFS($B$2:$B$101,B16,$C$2:$C$101,C16)&gt;1,"Duplicate enrollment",IF(OR(COUNTIF(Setup!$D$2:$D$6,B16)=0,COUNTIF(Setup!$F$2:$F$4,D16)=0,IFERROR(VLOOKUP(C16,Sessions!$A$2:$H$101,8,FALSE),"")&lt;&gt;"Ready",COUNT(Setup!$B$2)&lt;1),"Check reference",IF(AND(D16&lt;&gt;"Attended",COUNTA(E16:G16)&gt;0),"Check actuals",IF(OR(AND(E16&lt;&gt;"",NOT(ISNUMBER(E16))),AND(F16&lt;&gt;"",NOT(ISNUMBER(F16))),AND(G16&lt;&gt;"",NOT(ISNUMBER(G16)))),"Check actuals",IF(OR(AND(ISNUMBER(E16),E16&lt;I16),AND(ISNUMBER(F16),F16&gt;J16),AND(ISNUMBER(E16),ISNUMBER(F16),F16&lt;=E16),AND(ISNUMBER(G16),G16&lt;0),IF(COUNT(E16:G16)=3,G16&gt;(F16-E16)*1440,FALSE)),"Check actuals","Ready"))))))))</f>
        <v/>
      </c>
    </row>
    <row r="17" ht="34" customHeight="1">
      <c r="A17" s="9" t="n"/>
      <c r="B17" s="9" t="n"/>
      <c r="C17" s="9" t="n"/>
      <c r="D17" s="9" t="n"/>
      <c r="E17" s="22" t="n"/>
      <c r="F17" s="22" t="n"/>
      <c r="G17" s="23" t="n"/>
      <c r="H17" s="9" t="n"/>
      <c r="I17" s="26">
        <f>IF(C17="","",IFERROR(VLOOKUP(C17,Sessions!$A$2:$H$101,3,FALSE),""))</f>
        <v/>
      </c>
      <c r="J17" s="26">
        <f>IF(C17="","",IFERROR(VLOOKUP(C17,Sessions!$A$2:$H$101,4,FALSE),""))</f>
        <v/>
      </c>
      <c r="K17" s="27">
        <f>IF(C17="","",IFERROR(VLOOKUP(C17,Sessions!$A$2:$H$101,6,FALSE),""))</f>
        <v/>
      </c>
      <c r="L17" s="27">
        <f>IF(OR(N17&lt;&gt;"Ready",D17&lt;&gt;"Attended",COUNT(E17:G17)&lt;3),"",ROUND((F17-E17)*1440-G17,2))</f>
        <v/>
      </c>
      <c r="M17" s="4">
        <f>IF(N17="","",IF(N17&lt;&gt;"Ready","Review",IF(D17="Missed",IF(H17="","Awaiting evidence","Missed"),IF(D17="Attended",IF(OR(L17="",H17=""),"Awaiting evidence",IF(L17&gt;=K17,"Completed","Incomplete")),IF(J17&lt;Setup!$B$2,"Not recorded - past","Planned")))))</f>
        <v/>
      </c>
      <c r="N17" s="4">
        <f>IF(COUNTA(A17:H17)=0,"",IF(OR(A17="",B17="",C17="",D17=""),"Missing fields",IF(COUNTIF($A$2:$A$101,A17)&gt;1,"Duplicate record",IF(COUNTIFS($B$2:$B$101,B17,$C$2:$C$101,C17)&gt;1,"Duplicate enrollment",IF(OR(COUNTIF(Setup!$D$2:$D$6,B17)=0,COUNTIF(Setup!$F$2:$F$4,D17)=0,IFERROR(VLOOKUP(C17,Sessions!$A$2:$H$101,8,FALSE),"")&lt;&gt;"Ready",COUNT(Setup!$B$2)&lt;1),"Check reference",IF(AND(D17&lt;&gt;"Attended",COUNTA(E17:G17)&gt;0),"Check actuals",IF(OR(AND(E17&lt;&gt;"",NOT(ISNUMBER(E17))),AND(F17&lt;&gt;"",NOT(ISNUMBER(F17))),AND(G17&lt;&gt;"",NOT(ISNUMBER(G17)))),"Check actuals",IF(OR(AND(ISNUMBER(E17),E17&lt;I17),AND(ISNUMBER(F17),F17&gt;J17),AND(ISNUMBER(E17),ISNUMBER(F17),F17&lt;=E17),AND(ISNUMBER(G17),G17&lt;0),IF(COUNT(E17:G17)=3,G17&gt;(F17-E17)*1440,FALSE)),"Check actuals","Ready"))))))))</f>
        <v/>
      </c>
    </row>
    <row r="18" ht="34" customHeight="1">
      <c r="A18" s="9" t="n"/>
      <c r="B18" s="9" t="n"/>
      <c r="C18" s="9" t="n"/>
      <c r="D18" s="9" t="n"/>
      <c r="E18" s="22" t="n"/>
      <c r="F18" s="22" t="n"/>
      <c r="G18" s="23" t="n"/>
      <c r="H18" s="9" t="n"/>
      <c r="I18" s="24">
        <f>IF(C18="","",IFERROR(VLOOKUP(C18,Sessions!$A$2:$H$101,3,FALSE),""))</f>
        <v/>
      </c>
      <c r="J18" s="24">
        <f>IF(C18="","",IFERROR(VLOOKUP(C18,Sessions!$A$2:$H$101,4,FALSE),""))</f>
        <v/>
      </c>
      <c r="K18" s="25">
        <f>IF(C18="","",IFERROR(VLOOKUP(C18,Sessions!$A$2:$H$101,6,FALSE),""))</f>
        <v/>
      </c>
      <c r="L18" s="25">
        <f>IF(OR(N18&lt;&gt;"Ready",D18&lt;&gt;"Attended",COUNT(E18:G18)&lt;3),"",ROUND((F18-E18)*1440-G18,2))</f>
        <v/>
      </c>
      <c r="M18" s="2">
        <f>IF(N18="","",IF(N18&lt;&gt;"Ready","Review",IF(D18="Missed",IF(H18="","Awaiting evidence","Missed"),IF(D18="Attended",IF(OR(L18="",H18=""),"Awaiting evidence",IF(L18&gt;=K18,"Completed","Incomplete")),IF(J18&lt;Setup!$B$2,"Not recorded - past","Planned")))))</f>
        <v/>
      </c>
      <c r="N18" s="2">
        <f>IF(COUNTA(A18:H18)=0,"",IF(OR(A18="",B18="",C18="",D18=""),"Missing fields",IF(COUNTIF($A$2:$A$101,A18)&gt;1,"Duplicate record",IF(COUNTIFS($B$2:$B$101,B18,$C$2:$C$101,C18)&gt;1,"Duplicate enrollment",IF(OR(COUNTIF(Setup!$D$2:$D$6,B18)=0,COUNTIF(Setup!$F$2:$F$4,D18)=0,IFERROR(VLOOKUP(C18,Sessions!$A$2:$H$101,8,FALSE),"")&lt;&gt;"Ready",COUNT(Setup!$B$2)&lt;1),"Check reference",IF(AND(D18&lt;&gt;"Attended",COUNTA(E18:G18)&gt;0),"Check actuals",IF(OR(AND(E18&lt;&gt;"",NOT(ISNUMBER(E18))),AND(F18&lt;&gt;"",NOT(ISNUMBER(F18))),AND(G18&lt;&gt;"",NOT(ISNUMBER(G18)))),"Check actuals",IF(OR(AND(ISNUMBER(E18),E18&lt;I18),AND(ISNUMBER(F18),F18&gt;J18),AND(ISNUMBER(E18),ISNUMBER(F18),F18&lt;=E18),AND(ISNUMBER(G18),G18&lt;0),IF(COUNT(E18:G18)=3,G18&gt;(F18-E18)*1440,FALSE)),"Check actuals","Ready"))))))))</f>
        <v/>
      </c>
    </row>
    <row r="19" ht="34" customHeight="1">
      <c r="A19" s="9" t="n"/>
      <c r="B19" s="9" t="n"/>
      <c r="C19" s="9" t="n"/>
      <c r="D19" s="9" t="n"/>
      <c r="E19" s="22" t="n"/>
      <c r="F19" s="22" t="n"/>
      <c r="G19" s="23" t="n"/>
      <c r="H19" s="9" t="n"/>
      <c r="I19" s="26">
        <f>IF(C19="","",IFERROR(VLOOKUP(C19,Sessions!$A$2:$H$101,3,FALSE),""))</f>
        <v/>
      </c>
      <c r="J19" s="26">
        <f>IF(C19="","",IFERROR(VLOOKUP(C19,Sessions!$A$2:$H$101,4,FALSE),""))</f>
        <v/>
      </c>
      <c r="K19" s="27">
        <f>IF(C19="","",IFERROR(VLOOKUP(C19,Sessions!$A$2:$H$101,6,FALSE),""))</f>
        <v/>
      </c>
      <c r="L19" s="27">
        <f>IF(OR(N19&lt;&gt;"Ready",D19&lt;&gt;"Attended",COUNT(E19:G19)&lt;3),"",ROUND((F19-E19)*1440-G19,2))</f>
        <v/>
      </c>
      <c r="M19" s="4">
        <f>IF(N19="","",IF(N19&lt;&gt;"Ready","Review",IF(D19="Missed",IF(H19="","Awaiting evidence","Missed"),IF(D19="Attended",IF(OR(L19="",H19=""),"Awaiting evidence",IF(L19&gt;=K19,"Completed","Incomplete")),IF(J19&lt;Setup!$B$2,"Not recorded - past","Planned")))))</f>
        <v/>
      </c>
      <c r="N19" s="4">
        <f>IF(COUNTA(A19:H19)=0,"",IF(OR(A19="",B19="",C19="",D19=""),"Missing fields",IF(COUNTIF($A$2:$A$101,A19)&gt;1,"Duplicate record",IF(COUNTIFS($B$2:$B$101,B19,$C$2:$C$101,C19)&gt;1,"Duplicate enrollment",IF(OR(COUNTIF(Setup!$D$2:$D$6,B19)=0,COUNTIF(Setup!$F$2:$F$4,D19)=0,IFERROR(VLOOKUP(C19,Sessions!$A$2:$H$101,8,FALSE),"")&lt;&gt;"Ready",COUNT(Setup!$B$2)&lt;1),"Check reference",IF(AND(D19&lt;&gt;"Attended",COUNTA(E19:G19)&gt;0),"Check actuals",IF(OR(AND(E19&lt;&gt;"",NOT(ISNUMBER(E19))),AND(F19&lt;&gt;"",NOT(ISNUMBER(F19))),AND(G19&lt;&gt;"",NOT(ISNUMBER(G19)))),"Check actuals",IF(OR(AND(ISNUMBER(E19),E19&lt;I19),AND(ISNUMBER(F19),F19&gt;J19),AND(ISNUMBER(E19),ISNUMBER(F19),F19&lt;=E19),AND(ISNUMBER(G19),G19&lt;0),IF(COUNT(E19:G19)=3,G19&gt;(F19-E19)*1440,FALSE)),"Check actuals","Ready"))))))))</f>
        <v/>
      </c>
    </row>
    <row r="20" ht="34" customHeight="1">
      <c r="A20" s="9" t="n"/>
      <c r="B20" s="9" t="n"/>
      <c r="C20" s="9" t="n"/>
      <c r="D20" s="9" t="n"/>
      <c r="E20" s="22" t="n"/>
      <c r="F20" s="22" t="n"/>
      <c r="G20" s="23" t="n"/>
      <c r="H20" s="9" t="n"/>
      <c r="I20" s="24">
        <f>IF(C20="","",IFERROR(VLOOKUP(C20,Sessions!$A$2:$H$101,3,FALSE),""))</f>
        <v/>
      </c>
      <c r="J20" s="24">
        <f>IF(C20="","",IFERROR(VLOOKUP(C20,Sessions!$A$2:$H$101,4,FALSE),""))</f>
        <v/>
      </c>
      <c r="K20" s="25">
        <f>IF(C20="","",IFERROR(VLOOKUP(C20,Sessions!$A$2:$H$101,6,FALSE),""))</f>
        <v/>
      </c>
      <c r="L20" s="25">
        <f>IF(OR(N20&lt;&gt;"Ready",D20&lt;&gt;"Attended",COUNT(E20:G20)&lt;3),"",ROUND((F20-E20)*1440-G20,2))</f>
        <v/>
      </c>
      <c r="M20" s="2">
        <f>IF(N20="","",IF(N20&lt;&gt;"Ready","Review",IF(D20="Missed",IF(H20="","Awaiting evidence","Missed"),IF(D20="Attended",IF(OR(L20="",H20=""),"Awaiting evidence",IF(L20&gt;=K20,"Completed","Incomplete")),IF(J20&lt;Setup!$B$2,"Not recorded - past","Planned")))))</f>
        <v/>
      </c>
      <c r="N20" s="2">
        <f>IF(COUNTA(A20:H20)=0,"",IF(OR(A20="",B20="",C20="",D20=""),"Missing fields",IF(COUNTIF($A$2:$A$101,A20)&gt;1,"Duplicate record",IF(COUNTIFS($B$2:$B$101,B20,$C$2:$C$101,C20)&gt;1,"Duplicate enrollment",IF(OR(COUNTIF(Setup!$D$2:$D$6,B20)=0,COUNTIF(Setup!$F$2:$F$4,D20)=0,IFERROR(VLOOKUP(C20,Sessions!$A$2:$H$101,8,FALSE),"")&lt;&gt;"Ready",COUNT(Setup!$B$2)&lt;1),"Check reference",IF(AND(D20&lt;&gt;"Attended",COUNTA(E20:G20)&gt;0),"Check actuals",IF(OR(AND(E20&lt;&gt;"",NOT(ISNUMBER(E20))),AND(F20&lt;&gt;"",NOT(ISNUMBER(F20))),AND(G20&lt;&gt;"",NOT(ISNUMBER(G20)))),"Check actuals",IF(OR(AND(ISNUMBER(E20),E20&lt;I20),AND(ISNUMBER(F20),F20&gt;J20),AND(ISNUMBER(E20),ISNUMBER(F20),F20&lt;=E20),AND(ISNUMBER(G20),G20&lt;0),IF(COUNT(E20:G20)=3,G20&gt;(F20-E20)*1440,FALSE)),"Check actuals","Ready"))))))))</f>
        <v/>
      </c>
    </row>
    <row r="21" ht="34" customHeight="1">
      <c r="A21" s="9" t="n"/>
      <c r="B21" s="9" t="n"/>
      <c r="C21" s="9" t="n"/>
      <c r="D21" s="9" t="n"/>
      <c r="E21" s="22" t="n"/>
      <c r="F21" s="22" t="n"/>
      <c r="G21" s="23" t="n"/>
      <c r="H21" s="9" t="n"/>
      <c r="I21" s="26">
        <f>IF(C21="","",IFERROR(VLOOKUP(C21,Sessions!$A$2:$H$101,3,FALSE),""))</f>
        <v/>
      </c>
      <c r="J21" s="26">
        <f>IF(C21="","",IFERROR(VLOOKUP(C21,Sessions!$A$2:$H$101,4,FALSE),""))</f>
        <v/>
      </c>
      <c r="K21" s="27">
        <f>IF(C21="","",IFERROR(VLOOKUP(C21,Sessions!$A$2:$H$101,6,FALSE),""))</f>
        <v/>
      </c>
      <c r="L21" s="27">
        <f>IF(OR(N21&lt;&gt;"Ready",D21&lt;&gt;"Attended",COUNT(E21:G21)&lt;3),"",ROUND((F21-E21)*1440-G21,2))</f>
        <v/>
      </c>
      <c r="M21" s="4">
        <f>IF(N21="","",IF(N21&lt;&gt;"Ready","Review",IF(D21="Missed",IF(H21="","Awaiting evidence","Missed"),IF(D21="Attended",IF(OR(L21="",H21=""),"Awaiting evidence",IF(L21&gt;=K21,"Completed","Incomplete")),IF(J21&lt;Setup!$B$2,"Not recorded - past","Planned")))))</f>
        <v/>
      </c>
      <c r="N21" s="4">
        <f>IF(COUNTA(A21:H21)=0,"",IF(OR(A21="",B21="",C21="",D21=""),"Missing fields",IF(COUNTIF($A$2:$A$101,A21)&gt;1,"Duplicate record",IF(COUNTIFS($B$2:$B$101,B21,$C$2:$C$101,C21)&gt;1,"Duplicate enrollment",IF(OR(COUNTIF(Setup!$D$2:$D$6,B21)=0,COUNTIF(Setup!$F$2:$F$4,D21)=0,IFERROR(VLOOKUP(C21,Sessions!$A$2:$H$101,8,FALSE),"")&lt;&gt;"Ready",COUNT(Setup!$B$2)&lt;1),"Check reference",IF(AND(D21&lt;&gt;"Attended",COUNTA(E21:G21)&gt;0),"Check actuals",IF(OR(AND(E21&lt;&gt;"",NOT(ISNUMBER(E21))),AND(F21&lt;&gt;"",NOT(ISNUMBER(F21))),AND(G21&lt;&gt;"",NOT(ISNUMBER(G21)))),"Check actuals",IF(OR(AND(ISNUMBER(E21),E21&lt;I21),AND(ISNUMBER(F21),F21&gt;J21),AND(ISNUMBER(E21),ISNUMBER(F21),F21&lt;=E21),AND(ISNUMBER(G21),G21&lt;0),IF(COUNT(E21:G21)=3,G21&gt;(F21-E21)*1440,FALSE)),"Check actuals","Ready"))))))))</f>
        <v/>
      </c>
    </row>
    <row r="22" ht="34" customHeight="1">
      <c r="A22" s="9" t="n"/>
      <c r="B22" s="9" t="n"/>
      <c r="C22" s="9" t="n"/>
      <c r="D22" s="9" t="n"/>
      <c r="E22" s="22" t="n"/>
      <c r="F22" s="22" t="n"/>
      <c r="G22" s="23" t="n"/>
      <c r="H22" s="9" t="n"/>
      <c r="I22" s="24">
        <f>IF(C22="","",IFERROR(VLOOKUP(C22,Sessions!$A$2:$H$101,3,FALSE),""))</f>
        <v/>
      </c>
      <c r="J22" s="24">
        <f>IF(C22="","",IFERROR(VLOOKUP(C22,Sessions!$A$2:$H$101,4,FALSE),""))</f>
        <v/>
      </c>
      <c r="K22" s="25">
        <f>IF(C22="","",IFERROR(VLOOKUP(C22,Sessions!$A$2:$H$101,6,FALSE),""))</f>
        <v/>
      </c>
      <c r="L22" s="25">
        <f>IF(OR(N22&lt;&gt;"Ready",D22&lt;&gt;"Attended",COUNT(E22:G22)&lt;3),"",ROUND((F22-E22)*1440-G22,2))</f>
        <v/>
      </c>
      <c r="M22" s="2">
        <f>IF(N22="","",IF(N22&lt;&gt;"Ready","Review",IF(D22="Missed",IF(H22="","Awaiting evidence","Missed"),IF(D22="Attended",IF(OR(L22="",H22=""),"Awaiting evidence",IF(L22&gt;=K22,"Completed","Incomplete")),IF(J22&lt;Setup!$B$2,"Not recorded - past","Planned")))))</f>
        <v/>
      </c>
      <c r="N22" s="2">
        <f>IF(COUNTA(A22:H22)=0,"",IF(OR(A22="",B22="",C22="",D22=""),"Missing fields",IF(COUNTIF($A$2:$A$101,A22)&gt;1,"Duplicate record",IF(COUNTIFS($B$2:$B$101,B22,$C$2:$C$101,C22)&gt;1,"Duplicate enrollment",IF(OR(COUNTIF(Setup!$D$2:$D$6,B22)=0,COUNTIF(Setup!$F$2:$F$4,D22)=0,IFERROR(VLOOKUP(C22,Sessions!$A$2:$H$101,8,FALSE),"")&lt;&gt;"Ready",COUNT(Setup!$B$2)&lt;1),"Check reference",IF(AND(D22&lt;&gt;"Attended",COUNTA(E22:G22)&gt;0),"Check actuals",IF(OR(AND(E22&lt;&gt;"",NOT(ISNUMBER(E22))),AND(F22&lt;&gt;"",NOT(ISNUMBER(F22))),AND(G22&lt;&gt;"",NOT(ISNUMBER(G22)))),"Check actuals",IF(OR(AND(ISNUMBER(E22),E22&lt;I22),AND(ISNUMBER(F22),F22&gt;J22),AND(ISNUMBER(E22),ISNUMBER(F22),F22&lt;=E22),AND(ISNUMBER(G22),G22&lt;0),IF(COUNT(E22:G22)=3,G22&gt;(F22-E22)*1440,FALSE)),"Check actuals","Ready"))))))))</f>
        <v/>
      </c>
    </row>
    <row r="23" ht="34" customHeight="1">
      <c r="A23" s="9" t="n"/>
      <c r="B23" s="9" t="n"/>
      <c r="C23" s="9" t="n"/>
      <c r="D23" s="9" t="n"/>
      <c r="E23" s="22" t="n"/>
      <c r="F23" s="22" t="n"/>
      <c r="G23" s="23" t="n"/>
      <c r="H23" s="9" t="n"/>
      <c r="I23" s="26">
        <f>IF(C23="","",IFERROR(VLOOKUP(C23,Sessions!$A$2:$H$101,3,FALSE),""))</f>
        <v/>
      </c>
      <c r="J23" s="26">
        <f>IF(C23="","",IFERROR(VLOOKUP(C23,Sessions!$A$2:$H$101,4,FALSE),""))</f>
        <v/>
      </c>
      <c r="K23" s="27">
        <f>IF(C23="","",IFERROR(VLOOKUP(C23,Sessions!$A$2:$H$101,6,FALSE),""))</f>
        <v/>
      </c>
      <c r="L23" s="27">
        <f>IF(OR(N23&lt;&gt;"Ready",D23&lt;&gt;"Attended",COUNT(E23:G23)&lt;3),"",ROUND((F23-E23)*1440-G23,2))</f>
        <v/>
      </c>
      <c r="M23" s="4">
        <f>IF(N23="","",IF(N23&lt;&gt;"Ready","Review",IF(D23="Missed",IF(H23="","Awaiting evidence","Missed"),IF(D23="Attended",IF(OR(L23="",H23=""),"Awaiting evidence",IF(L23&gt;=K23,"Completed","Incomplete")),IF(J23&lt;Setup!$B$2,"Not recorded - past","Planned")))))</f>
        <v/>
      </c>
      <c r="N23" s="4">
        <f>IF(COUNTA(A23:H23)=0,"",IF(OR(A23="",B23="",C23="",D23=""),"Missing fields",IF(COUNTIF($A$2:$A$101,A23)&gt;1,"Duplicate record",IF(COUNTIFS($B$2:$B$101,B23,$C$2:$C$101,C23)&gt;1,"Duplicate enrollment",IF(OR(COUNTIF(Setup!$D$2:$D$6,B23)=0,COUNTIF(Setup!$F$2:$F$4,D23)=0,IFERROR(VLOOKUP(C23,Sessions!$A$2:$H$101,8,FALSE),"")&lt;&gt;"Ready",COUNT(Setup!$B$2)&lt;1),"Check reference",IF(AND(D23&lt;&gt;"Attended",COUNTA(E23:G23)&gt;0),"Check actuals",IF(OR(AND(E23&lt;&gt;"",NOT(ISNUMBER(E23))),AND(F23&lt;&gt;"",NOT(ISNUMBER(F23))),AND(G23&lt;&gt;"",NOT(ISNUMBER(G23)))),"Check actuals",IF(OR(AND(ISNUMBER(E23),E23&lt;I23),AND(ISNUMBER(F23),F23&gt;J23),AND(ISNUMBER(E23),ISNUMBER(F23),F23&lt;=E23),AND(ISNUMBER(G23),G23&lt;0),IF(COUNT(E23:G23)=3,G23&gt;(F23-E23)*1440,FALSE)),"Check actuals","Ready"))))))))</f>
        <v/>
      </c>
    </row>
    <row r="24" ht="34" customHeight="1">
      <c r="A24" s="9" t="n"/>
      <c r="B24" s="9" t="n"/>
      <c r="C24" s="9" t="n"/>
      <c r="D24" s="9" t="n"/>
      <c r="E24" s="22" t="n"/>
      <c r="F24" s="22" t="n"/>
      <c r="G24" s="23" t="n"/>
      <c r="H24" s="9" t="n"/>
      <c r="I24" s="24">
        <f>IF(C24="","",IFERROR(VLOOKUP(C24,Sessions!$A$2:$H$101,3,FALSE),""))</f>
        <v/>
      </c>
      <c r="J24" s="24">
        <f>IF(C24="","",IFERROR(VLOOKUP(C24,Sessions!$A$2:$H$101,4,FALSE),""))</f>
        <v/>
      </c>
      <c r="K24" s="25">
        <f>IF(C24="","",IFERROR(VLOOKUP(C24,Sessions!$A$2:$H$101,6,FALSE),""))</f>
        <v/>
      </c>
      <c r="L24" s="25">
        <f>IF(OR(N24&lt;&gt;"Ready",D24&lt;&gt;"Attended",COUNT(E24:G24)&lt;3),"",ROUND((F24-E24)*1440-G24,2))</f>
        <v/>
      </c>
      <c r="M24" s="2">
        <f>IF(N24="","",IF(N24&lt;&gt;"Ready","Review",IF(D24="Missed",IF(H24="","Awaiting evidence","Missed"),IF(D24="Attended",IF(OR(L24="",H24=""),"Awaiting evidence",IF(L24&gt;=K24,"Completed","Incomplete")),IF(J24&lt;Setup!$B$2,"Not recorded - past","Planned")))))</f>
        <v/>
      </c>
      <c r="N24" s="2">
        <f>IF(COUNTA(A24:H24)=0,"",IF(OR(A24="",B24="",C24="",D24=""),"Missing fields",IF(COUNTIF($A$2:$A$101,A24)&gt;1,"Duplicate record",IF(COUNTIFS($B$2:$B$101,B24,$C$2:$C$101,C24)&gt;1,"Duplicate enrollment",IF(OR(COUNTIF(Setup!$D$2:$D$6,B24)=0,COUNTIF(Setup!$F$2:$F$4,D24)=0,IFERROR(VLOOKUP(C24,Sessions!$A$2:$H$101,8,FALSE),"")&lt;&gt;"Ready",COUNT(Setup!$B$2)&lt;1),"Check reference",IF(AND(D24&lt;&gt;"Attended",COUNTA(E24:G24)&gt;0),"Check actuals",IF(OR(AND(E24&lt;&gt;"",NOT(ISNUMBER(E24))),AND(F24&lt;&gt;"",NOT(ISNUMBER(F24))),AND(G24&lt;&gt;"",NOT(ISNUMBER(G24)))),"Check actuals",IF(OR(AND(ISNUMBER(E24),E24&lt;I24),AND(ISNUMBER(F24),F24&gt;J24),AND(ISNUMBER(E24),ISNUMBER(F24),F24&lt;=E24),AND(ISNUMBER(G24),G24&lt;0),IF(COUNT(E24:G24)=3,G24&gt;(F24-E24)*1440,FALSE)),"Check actuals","Ready"))))))))</f>
        <v/>
      </c>
    </row>
    <row r="25" ht="34" customHeight="1">
      <c r="A25" s="9" t="n"/>
      <c r="B25" s="9" t="n"/>
      <c r="C25" s="9" t="n"/>
      <c r="D25" s="9" t="n"/>
      <c r="E25" s="22" t="n"/>
      <c r="F25" s="22" t="n"/>
      <c r="G25" s="23" t="n"/>
      <c r="H25" s="9" t="n"/>
      <c r="I25" s="26">
        <f>IF(C25="","",IFERROR(VLOOKUP(C25,Sessions!$A$2:$H$101,3,FALSE),""))</f>
        <v/>
      </c>
      <c r="J25" s="26">
        <f>IF(C25="","",IFERROR(VLOOKUP(C25,Sessions!$A$2:$H$101,4,FALSE),""))</f>
        <v/>
      </c>
      <c r="K25" s="27">
        <f>IF(C25="","",IFERROR(VLOOKUP(C25,Sessions!$A$2:$H$101,6,FALSE),""))</f>
        <v/>
      </c>
      <c r="L25" s="27">
        <f>IF(OR(N25&lt;&gt;"Ready",D25&lt;&gt;"Attended",COUNT(E25:G25)&lt;3),"",ROUND((F25-E25)*1440-G25,2))</f>
        <v/>
      </c>
      <c r="M25" s="4">
        <f>IF(N25="","",IF(N25&lt;&gt;"Ready","Review",IF(D25="Missed",IF(H25="","Awaiting evidence","Missed"),IF(D25="Attended",IF(OR(L25="",H25=""),"Awaiting evidence",IF(L25&gt;=K25,"Completed","Incomplete")),IF(J25&lt;Setup!$B$2,"Not recorded - past","Planned")))))</f>
        <v/>
      </c>
      <c r="N25" s="4">
        <f>IF(COUNTA(A25:H25)=0,"",IF(OR(A25="",B25="",C25="",D25=""),"Missing fields",IF(COUNTIF($A$2:$A$101,A25)&gt;1,"Duplicate record",IF(COUNTIFS($B$2:$B$101,B25,$C$2:$C$101,C25)&gt;1,"Duplicate enrollment",IF(OR(COUNTIF(Setup!$D$2:$D$6,B25)=0,COUNTIF(Setup!$F$2:$F$4,D25)=0,IFERROR(VLOOKUP(C25,Sessions!$A$2:$H$101,8,FALSE),"")&lt;&gt;"Ready",COUNT(Setup!$B$2)&lt;1),"Check reference",IF(AND(D25&lt;&gt;"Attended",COUNTA(E25:G25)&gt;0),"Check actuals",IF(OR(AND(E25&lt;&gt;"",NOT(ISNUMBER(E25))),AND(F25&lt;&gt;"",NOT(ISNUMBER(F25))),AND(G25&lt;&gt;"",NOT(ISNUMBER(G25)))),"Check actuals",IF(OR(AND(ISNUMBER(E25),E25&lt;I25),AND(ISNUMBER(F25),F25&gt;J25),AND(ISNUMBER(E25),ISNUMBER(F25),F25&lt;=E25),AND(ISNUMBER(G25),G25&lt;0),IF(COUNT(E25:G25)=3,G25&gt;(F25-E25)*1440,FALSE)),"Check actuals","Ready"))))))))</f>
        <v/>
      </c>
    </row>
    <row r="26" ht="34" customHeight="1">
      <c r="A26" s="9" t="n"/>
      <c r="B26" s="9" t="n"/>
      <c r="C26" s="9" t="n"/>
      <c r="D26" s="9" t="n"/>
      <c r="E26" s="22" t="n"/>
      <c r="F26" s="22" t="n"/>
      <c r="G26" s="23" t="n"/>
      <c r="H26" s="9" t="n"/>
      <c r="I26" s="24">
        <f>IF(C26="","",IFERROR(VLOOKUP(C26,Sessions!$A$2:$H$101,3,FALSE),""))</f>
        <v/>
      </c>
      <c r="J26" s="24">
        <f>IF(C26="","",IFERROR(VLOOKUP(C26,Sessions!$A$2:$H$101,4,FALSE),""))</f>
        <v/>
      </c>
      <c r="K26" s="25">
        <f>IF(C26="","",IFERROR(VLOOKUP(C26,Sessions!$A$2:$H$101,6,FALSE),""))</f>
        <v/>
      </c>
      <c r="L26" s="25">
        <f>IF(OR(N26&lt;&gt;"Ready",D26&lt;&gt;"Attended",COUNT(E26:G26)&lt;3),"",ROUND((F26-E26)*1440-G26,2))</f>
        <v/>
      </c>
      <c r="M26" s="2">
        <f>IF(N26="","",IF(N26&lt;&gt;"Ready","Review",IF(D26="Missed",IF(H26="","Awaiting evidence","Missed"),IF(D26="Attended",IF(OR(L26="",H26=""),"Awaiting evidence",IF(L26&gt;=K26,"Completed","Incomplete")),IF(J26&lt;Setup!$B$2,"Not recorded - past","Planned")))))</f>
        <v/>
      </c>
      <c r="N26" s="2">
        <f>IF(COUNTA(A26:H26)=0,"",IF(OR(A26="",B26="",C26="",D26=""),"Missing fields",IF(COUNTIF($A$2:$A$101,A26)&gt;1,"Duplicate record",IF(COUNTIFS($B$2:$B$101,B26,$C$2:$C$101,C26)&gt;1,"Duplicate enrollment",IF(OR(COUNTIF(Setup!$D$2:$D$6,B26)=0,COUNTIF(Setup!$F$2:$F$4,D26)=0,IFERROR(VLOOKUP(C26,Sessions!$A$2:$H$101,8,FALSE),"")&lt;&gt;"Ready",COUNT(Setup!$B$2)&lt;1),"Check reference",IF(AND(D26&lt;&gt;"Attended",COUNTA(E26:G26)&gt;0),"Check actuals",IF(OR(AND(E26&lt;&gt;"",NOT(ISNUMBER(E26))),AND(F26&lt;&gt;"",NOT(ISNUMBER(F26))),AND(G26&lt;&gt;"",NOT(ISNUMBER(G26)))),"Check actuals",IF(OR(AND(ISNUMBER(E26),E26&lt;I26),AND(ISNUMBER(F26),F26&gt;J26),AND(ISNUMBER(E26),ISNUMBER(F26),F26&lt;=E26),AND(ISNUMBER(G26),G26&lt;0),IF(COUNT(E26:G26)=3,G26&gt;(F26-E26)*1440,FALSE)),"Check actuals","Ready"))))))))</f>
        <v/>
      </c>
    </row>
    <row r="27" ht="34" customHeight="1">
      <c r="A27" s="9" t="n"/>
      <c r="B27" s="9" t="n"/>
      <c r="C27" s="9" t="n"/>
      <c r="D27" s="9" t="n"/>
      <c r="E27" s="22" t="n"/>
      <c r="F27" s="22" t="n"/>
      <c r="G27" s="23" t="n"/>
      <c r="H27" s="9" t="n"/>
      <c r="I27" s="26">
        <f>IF(C27="","",IFERROR(VLOOKUP(C27,Sessions!$A$2:$H$101,3,FALSE),""))</f>
        <v/>
      </c>
      <c r="J27" s="26">
        <f>IF(C27="","",IFERROR(VLOOKUP(C27,Sessions!$A$2:$H$101,4,FALSE),""))</f>
        <v/>
      </c>
      <c r="K27" s="27">
        <f>IF(C27="","",IFERROR(VLOOKUP(C27,Sessions!$A$2:$H$101,6,FALSE),""))</f>
        <v/>
      </c>
      <c r="L27" s="27">
        <f>IF(OR(N27&lt;&gt;"Ready",D27&lt;&gt;"Attended",COUNT(E27:G27)&lt;3),"",ROUND((F27-E27)*1440-G27,2))</f>
        <v/>
      </c>
      <c r="M27" s="4">
        <f>IF(N27="","",IF(N27&lt;&gt;"Ready","Review",IF(D27="Missed",IF(H27="","Awaiting evidence","Missed"),IF(D27="Attended",IF(OR(L27="",H27=""),"Awaiting evidence",IF(L27&gt;=K27,"Completed","Incomplete")),IF(J27&lt;Setup!$B$2,"Not recorded - past","Planned")))))</f>
        <v/>
      </c>
      <c r="N27" s="4">
        <f>IF(COUNTA(A27:H27)=0,"",IF(OR(A27="",B27="",C27="",D27=""),"Missing fields",IF(COUNTIF($A$2:$A$101,A27)&gt;1,"Duplicate record",IF(COUNTIFS($B$2:$B$101,B27,$C$2:$C$101,C27)&gt;1,"Duplicate enrollment",IF(OR(COUNTIF(Setup!$D$2:$D$6,B27)=0,COUNTIF(Setup!$F$2:$F$4,D27)=0,IFERROR(VLOOKUP(C27,Sessions!$A$2:$H$101,8,FALSE),"")&lt;&gt;"Ready",COUNT(Setup!$B$2)&lt;1),"Check reference",IF(AND(D27&lt;&gt;"Attended",COUNTA(E27:G27)&gt;0),"Check actuals",IF(OR(AND(E27&lt;&gt;"",NOT(ISNUMBER(E27))),AND(F27&lt;&gt;"",NOT(ISNUMBER(F27))),AND(G27&lt;&gt;"",NOT(ISNUMBER(G27)))),"Check actuals",IF(OR(AND(ISNUMBER(E27),E27&lt;I27),AND(ISNUMBER(F27),F27&gt;J27),AND(ISNUMBER(E27),ISNUMBER(F27),F27&lt;=E27),AND(ISNUMBER(G27),G27&lt;0),IF(COUNT(E27:G27)=3,G27&gt;(F27-E27)*1440,FALSE)),"Check actuals","Ready"))))))))</f>
        <v/>
      </c>
    </row>
    <row r="28" ht="34" customHeight="1">
      <c r="A28" s="9" t="n"/>
      <c r="B28" s="9" t="n"/>
      <c r="C28" s="9" t="n"/>
      <c r="D28" s="9" t="n"/>
      <c r="E28" s="22" t="n"/>
      <c r="F28" s="22" t="n"/>
      <c r="G28" s="23" t="n"/>
      <c r="H28" s="9" t="n"/>
      <c r="I28" s="24">
        <f>IF(C28="","",IFERROR(VLOOKUP(C28,Sessions!$A$2:$H$101,3,FALSE),""))</f>
        <v/>
      </c>
      <c r="J28" s="24">
        <f>IF(C28="","",IFERROR(VLOOKUP(C28,Sessions!$A$2:$H$101,4,FALSE),""))</f>
        <v/>
      </c>
      <c r="K28" s="25">
        <f>IF(C28="","",IFERROR(VLOOKUP(C28,Sessions!$A$2:$H$101,6,FALSE),""))</f>
        <v/>
      </c>
      <c r="L28" s="25">
        <f>IF(OR(N28&lt;&gt;"Ready",D28&lt;&gt;"Attended",COUNT(E28:G28)&lt;3),"",ROUND((F28-E28)*1440-G28,2))</f>
        <v/>
      </c>
      <c r="M28" s="2">
        <f>IF(N28="","",IF(N28&lt;&gt;"Ready","Review",IF(D28="Missed",IF(H28="","Awaiting evidence","Missed"),IF(D28="Attended",IF(OR(L28="",H28=""),"Awaiting evidence",IF(L28&gt;=K28,"Completed","Incomplete")),IF(J28&lt;Setup!$B$2,"Not recorded - past","Planned")))))</f>
        <v/>
      </c>
      <c r="N28" s="2">
        <f>IF(COUNTA(A28:H28)=0,"",IF(OR(A28="",B28="",C28="",D28=""),"Missing fields",IF(COUNTIF($A$2:$A$101,A28)&gt;1,"Duplicate record",IF(COUNTIFS($B$2:$B$101,B28,$C$2:$C$101,C28)&gt;1,"Duplicate enrollment",IF(OR(COUNTIF(Setup!$D$2:$D$6,B28)=0,COUNTIF(Setup!$F$2:$F$4,D28)=0,IFERROR(VLOOKUP(C28,Sessions!$A$2:$H$101,8,FALSE),"")&lt;&gt;"Ready",COUNT(Setup!$B$2)&lt;1),"Check reference",IF(AND(D28&lt;&gt;"Attended",COUNTA(E28:G28)&gt;0),"Check actuals",IF(OR(AND(E28&lt;&gt;"",NOT(ISNUMBER(E28))),AND(F28&lt;&gt;"",NOT(ISNUMBER(F28))),AND(G28&lt;&gt;"",NOT(ISNUMBER(G28)))),"Check actuals",IF(OR(AND(ISNUMBER(E28),E28&lt;I28),AND(ISNUMBER(F28),F28&gt;J28),AND(ISNUMBER(E28),ISNUMBER(F28),F28&lt;=E28),AND(ISNUMBER(G28),G28&lt;0),IF(COUNT(E28:G28)=3,G28&gt;(F28-E28)*1440,FALSE)),"Check actuals","Ready"))))))))</f>
        <v/>
      </c>
    </row>
    <row r="29" ht="34" customHeight="1">
      <c r="A29" s="9" t="n"/>
      <c r="B29" s="9" t="n"/>
      <c r="C29" s="9" t="n"/>
      <c r="D29" s="9" t="n"/>
      <c r="E29" s="22" t="n"/>
      <c r="F29" s="22" t="n"/>
      <c r="G29" s="23" t="n"/>
      <c r="H29" s="9" t="n"/>
      <c r="I29" s="26">
        <f>IF(C29="","",IFERROR(VLOOKUP(C29,Sessions!$A$2:$H$101,3,FALSE),""))</f>
        <v/>
      </c>
      <c r="J29" s="26">
        <f>IF(C29="","",IFERROR(VLOOKUP(C29,Sessions!$A$2:$H$101,4,FALSE),""))</f>
        <v/>
      </c>
      <c r="K29" s="27">
        <f>IF(C29="","",IFERROR(VLOOKUP(C29,Sessions!$A$2:$H$101,6,FALSE),""))</f>
        <v/>
      </c>
      <c r="L29" s="27">
        <f>IF(OR(N29&lt;&gt;"Ready",D29&lt;&gt;"Attended",COUNT(E29:G29)&lt;3),"",ROUND((F29-E29)*1440-G29,2))</f>
        <v/>
      </c>
      <c r="M29" s="4">
        <f>IF(N29="","",IF(N29&lt;&gt;"Ready","Review",IF(D29="Missed",IF(H29="","Awaiting evidence","Missed"),IF(D29="Attended",IF(OR(L29="",H29=""),"Awaiting evidence",IF(L29&gt;=K29,"Completed","Incomplete")),IF(J29&lt;Setup!$B$2,"Not recorded - past","Planned")))))</f>
        <v/>
      </c>
      <c r="N29" s="4">
        <f>IF(COUNTA(A29:H29)=0,"",IF(OR(A29="",B29="",C29="",D29=""),"Missing fields",IF(COUNTIF($A$2:$A$101,A29)&gt;1,"Duplicate record",IF(COUNTIFS($B$2:$B$101,B29,$C$2:$C$101,C29)&gt;1,"Duplicate enrollment",IF(OR(COUNTIF(Setup!$D$2:$D$6,B29)=0,COUNTIF(Setup!$F$2:$F$4,D29)=0,IFERROR(VLOOKUP(C29,Sessions!$A$2:$H$101,8,FALSE),"")&lt;&gt;"Ready",COUNT(Setup!$B$2)&lt;1),"Check reference",IF(AND(D29&lt;&gt;"Attended",COUNTA(E29:G29)&gt;0),"Check actuals",IF(OR(AND(E29&lt;&gt;"",NOT(ISNUMBER(E29))),AND(F29&lt;&gt;"",NOT(ISNUMBER(F29))),AND(G29&lt;&gt;"",NOT(ISNUMBER(G29)))),"Check actuals",IF(OR(AND(ISNUMBER(E29),E29&lt;I29),AND(ISNUMBER(F29),F29&gt;J29),AND(ISNUMBER(E29),ISNUMBER(F29),F29&lt;=E29),AND(ISNUMBER(G29),G29&lt;0),IF(COUNT(E29:G29)=3,G29&gt;(F29-E29)*1440,FALSE)),"Check actuals","Ready"))))))))</f>
        <v/>
      </c>
    </row>
    <row r="30" ht="34" customHeight="1">
      <c r="A30" s="9" t="n"/>
      <c r="B30" s="9" t="n"/>
      <c r="C30" s="9" t="n"/>
      <c r="D30" s="9" t="n"/>
      <c r="E30" s="22" t="n"/>
      <c r="F30" s="22" t="n"/>
      <c r="G30" s="23" t="n"/>
      <c r="H30" s="9" t="n"/>
      <c r="I30" s="24">
        <f>IF(C30="","",IFERROR(VLOOKUP(C30,Sessions!$A$2:$H$101,3,FALSE),""))</f>
        <v/>
      </c>
      <c r="J30" s="24">
        <f>IF(C30="","",IFERROR(VLOOKUP(C30,Sessions!$A$2:$H$101,4,FALSE),""))</f>
        <v/>
      </c>
      <c r="K30" s="25">
        <f>IF(C30="","",IFERROR(VLOOKUP(C30,Sessions!$A$2:$H$101,6,FALSE),""))</f>
        <v/>
      </c>
      <c r="L30" s="25">
        <f>IF(OR(N30&lt;&gt;"Ready",D30&lt;&gt;"Attended",COUNT(E30:G30)&lt;3),"",ROUND((F30-E30)*1440-G30,2))</f>
        <v/>
      </c>
      <c r="M30" s="2">
        <f>IF(N30="","",IF(N30&lt;&gt;"Ready","Review",IF(D30="Missed",IF(H30="","Awaiting evidence","Missed"),IF(D30="Attended",IF(OR(L30="",H30=""),"Awaiting evidence",IF(L30&gt;=K30,"Completed","Incomplete")),IF(J30&lt;Setup!$B$2,"Not recorded - past","Planned")))))</f>
        <v/>
      </c>
      <c r="N30" s="2">
        <f>IF(COUNTA(A30:H30)=0,"",IF(OR(A30="",B30="",C30="",D30=""),"Missing fields",IF(COUNTIF($A$2:$A$101,A30)&gt;1,"Duplicate record",IF(COUNTIFS($B$2:$B$101,B30,$C$2:$C$101,C30)&gt;1,"Duplicate enrollment",IF(OR(COUNTIF(Setup!$D$2:$D$6,B30)=0,COUNTIF(Setup!$F$2:$F$4,D30)=0,IFERROR(VLOOKUP(C30,Sessions!$A$2:$H$101,8,FALSE),"")&lt;&gt;"Ready",COUNT(Setup!$B$2)&lt;1),"Check reference",IF(AND(D30&lt;&gt;"Attended",COUNTA(E30:G30)&gt;0),"Check actuals",IF(OR(AND(E30&lt;&gt;"",NOT(ISNUMBER(E30))),AND(F30&lt;&gt;"",NOT(ISNUMBER(F30))),AND(G30&lt;&gt;"",NOT(ISNUMBER(G30)))),"Check actuals",IF(OR(AND(ISNUMBER(E30),E30&lt;I30),AND(ISNUMBER(F30),F30&gt;J30),AND(ISNUMBER(E30),ISNUMBER(F30),F30&lt;=E30),AND(ISNUMBER(G30),G30&lt;0),IF(COUNT(E30:G30)=3,G30&gt;(F30-E30)*1440,FALSE)),"Check actuals","Ready"))))))))</f>
        <v/>
      </c>
    </row>
    <row r="31" ht="34" customHeight="1">
      <c r="A31" s="9" t="n"/>
      <c r="B31" s="9" t="n"/>
      <c r="C31" s="9" t="n"/>
      <c r="D31" s="9" t="n"/>
      <c r="E31" s="22" t="n"/>
      <c r="F31" s="22" t="n"/>
      <c r="G31" s="23" t="n"/>
      <c r="H31" s="9" t="n"/>
      <c r="I31" s="26">
        <f>IF(C31="","",IFERROR(VLOOKUP(C31,Sessions!$A$2:$H$101,3,FALSE),""))</f>
        <v/>
      </c>
      <c r="J31" s="26">
        <f>IF(C31="","",IFERROR(VLOOKUP(C31,Sessions!$A$2:$H$101,4,FALSE),""))</f>
        <v/>
      </c>
      <c r="K31" s="27">
        <f>IF(C31="","",IFERROR(VLOOKUP(C31,Sessions!$A$2:$H$101,6,FALSE),""))</f>
        <v/>
      </c>
      <c r="L31" s="27">
        <f>IF(OR(N31&lt;&gt;"Ready",D31&lt;&gt;"Attended",COUNT(E31:G31)&lt;3),"",ROUND((F31-E31)*1440-G31,2))</f>
        <v/>
      </c>
      <c r="M31" s="4">
        <f>IF(N31="","",IF(N31&lt;&gt;"Ready","Review",IF(D31="Missed",IF(H31="","Awaiting evidence","Missed"),IF(D31="Attended",IF(OR(L31="",H31=""),"Awaiting evidence",IF(L31&gt;=K31,"Completed","Incomplete")),IF(J31&lt;Setup!$B$2,"Not recorded - past","Planned")))))</f>
        <v/>
      </c>
      <c r="N31" s="4">
        <f>IF(COUNTA(A31:H31)=0,"",IF(OR(A31="",B31="",C31="",D31=""),"Missing fields",IF(COUNTIF($A$2:$A$101,A31)&gt;1,"Duplicate record",IF(COUNTIFS($B$2:$B$101,B31,$C$2:$C$101,C31)&gt;1,"Duplicate enrollment",IF(OR(COUNTIF(Setup!$D$2:$D$6,B31)=0,COUNTIF(Setup!$F$2:$F$4,D31)=0,IFERROR(VLOOKUP(C31,Sessions!$A$2:$H$101,8,FALSE),"")&lt;&gt;"Ready",COUNT(Setup!$B$2)&lt;1),"Check reference",IF(AND(D31&lt;&gt;"Attended",COUNTA(E31:G31)&gt;0),"Check actuals",IF(OR(AND(E31&lt;&gt;"",NOT(ISNUMBER(E31))),AND(F31&lt;&gt;"",NOT(ISNUMBER(F31))),AND(G31&lt;&gt;"",NOT(ISNUMBER(G31)))),"Check actuals",IF(OR(AND(ISNUMBER(E31),E31&lt;I31),AND(ISNUMBER(F31),F31&gt;J31),AND(ISNUMBER(E31),ISNUMBER(F31),F31&lt;=E31),AND(ISNUMBER(G31),G31&lt;0),IF(COUNT(E31:G31)=3,G31&gt;(F31-E31)*1440,FALSE)),"Check actuals","Ready"))))))))</f>
        <v/>
      </c>
    </row>
    <row r="32" ht="34" customHeight="1">
      <c r="A32" s="9" t="n"/>
      <c r="B32" s="9" t="n"/>
      <c r="C32" s="9" t="n"/>
      <c r="D32" s="9" t="n"/>
      <c r="E32" s="22" t="n"/>
      <c r="F32" s="22" t="n"/>
      <c r="G32" s="23" t="n"/>
      <c r="H32" s="9" t="n"/>
      <c r="I32" s="24">
        <f>IF(C32="","",IFERROR(VLOOKUP(C32,Sessions!$A$2:$H$101,3,FALSE),""))</f>
        <v/>
      </c>
      <c r="J32" s="24">
        <f>IF(C32="","",IFERROR(VLOOKUP(C32,Sessions!$A$2:$H$101,4,FALSE),""))</f>
        <v/>
      </c>
      <c r="K32" s="25">
        <f>IF(C32="","",IFERROR(VLOOKUP(C32,Sessions!$A$2:$H$101,6,FALSE),""))</f>
        <v/>
      </c>
      <c r="L32" s="25">
        <f>IF(OR(N32&lt;&gt;"Ready",D32&lt;&gt;"Attended",COUNT(E32:G32)&lt;3),"",ROUND((F32-E32)*1440-G32,2))</f>
        <v/>
      </c>
      <c r="M32" s="2">
        <f>IF(N32="","",IF(N32&lt;&gt;"Ready","Review",IF(D32="Missed",IF(H32="","Awaiting evidence","Missed"),IF(D32="Attended",IF(OR(L32="",H32=""),"Awaiting evidence",IF(L32&gt;=K32,"Completed","Incomplete")),IF(J32&lt;Setup!$B$2,"Not recorded - past","Planned")))))</f>
        <v/>
      </c>
      <c r="N32" s="2">
        <f>IF(COUNTA(A32:H32)=0,"",IF(OR(A32="",B32="",C32="",D32=""),"Missing fields",IF(COUNTIF($A$2:$A$101,A32)&gt;1,"Duplicate record",IF(COUNTIFS($B$2:$B$101,B32,$C$2:$C$101,C32)&gt;1,"Duplicate enrollment",IF(OR(COUNTIF(Setup!$D$2:$D$6,B32)=0,COUNTIF(Setup!$F$2:$F$4,D32)=0,IFERROR(VLOOKUP(C32,Sessions!$A$2:$H$101,8,FALSE),"")&lt;&gt;"Ready",COUNT(Setup!$B$2)&lt;1),"Check reference",IF(AND(D32&lt;&gt;"Attended",COUNTA(E32:G32)&gt;0),"Check actuals",IF(OR(AND(E32&lt;&gt;"",NOT(ISNUMBER(E32))),AND(F32&lt;&gt;"",NOT(ISNUMBER(F32))),AND(G32&lt;&gt;"",NOT(ISNUMBER(G32)))),"Check actuals",IF(OR(AND(ISNUMBER(E32),E32&lt;I32),AND(ISNUMBER(F32),F32&gt;J32),AND(ISNUMBER(E32),ISNUMBER(F32),F32&lt;=E32),AND(ISNUMBER(G32),G32&lt;0),IF(COUNT(E32:G32)=3,G32&gt;(F32-E32)*1440,FALSE)),"Check actuals","Ready"))))))))</f>
        <v/>
      </c>
    </row>
    <row r="33" ht="34" customHeight="1">
      <c r="A33" s="9" t="n"/>
      <c r="B33" s="9" t="n"/>
      <c r="C33" s="9" t="n"/>
      <c r="D33" s="9" t="n"/>
      <c r="E33" s="22" t="n"/>
      <c r="F33" s="22" t="n"/>
      <c r="G33" s="23" t="n"/>
      <c r="H33" s="9" t="n"/>
      <c r="I33" s="26">
        <f>IF(C33="","",IFERROR(VLOOKUP(C33,Sessions!$A$2:$H$101,3,FALSE),""))</f>
        <v/>
      </c>
      <c r="J33" s="26">
        <f>IF(C33="","",IFERROR(VLOOKUP(C33,Sessions!$A$2:$H$101,4,FALSE),""))</f>
        <v/>
      </c>
      <c r="K33" s="27">
        <f>IF(C33="","",IFERROR(VLOOKUP(C33,Sessions!$A$2:$H$101,6,FALSE),""))</f>
        <v/>
      </c>
      <c r="L33" s="27">
        <f>IF(OR(N33&lt;&gt;"Ready",D33&lt;&gt;"Attended",COUNT(E33:G33)&lt;3),"",ROUND((F33-E33)*1440-G33,2))</f>
        <v/>
      </c>
      <c r="M33" s="4">
        <f>IF(N33="","",IF(N33&lt;&gt;"Ready","Review",IF(D33="Missed",IF(H33="","Awaiting evidence","Missed"),IF(D33="Attended",IF(OR(L33="",H33=""),"Awaiting evidence",IF(L33&gt;=K33,"Completed","Incomplete")),IF(J33&lt;Setup!$B$2,"Not recorded - past","Planned")))))</f>
        <v/>
      </c>
      <c r="N33" s="4">
        <f>IF(COUNTA(A33:H33)=0,"",IF(OR(A33="",B33="",C33="",D33=""),"Missing fields",IF(COUNTIF($A$2:$A$101,A33)&gt;1,"Duplicate record",IF(COUNTIFS($B$2:$B$101,B33,$C$2:$C$101,C33)&gt;1,"Duplicate enrollment",IF(OR(COUNTIF(Setup!$D$2:$D$6,B33)=0,COUNTIF(Setup!$F$2:$F$4,D33)=0,IFERROR(VLOOKUP(C33,Sessions!$A$2:$H$101,8,FALSE),"")&lt;&gt;"Ready",COUNT(Setup!$B$2)&lt;1),"Check reference",IF(AND(D33&lt;&gt;"Attended",COUNTA(E33:G33)&gt;0),"Check actuals",IF(OR(AND(E33&lt;&gt;"",NOT(ISNUMBER(E33))),AND(F33&lt;&gt;"",NOT(ISNUMBER(F33))),AND(G33&lt;&gt;"",NOT(ISNUMBER(G33)))),"Check actuals",IF(OR(AND(ISNUMBER(E33),E33&lt;I33),AND(ISNUMBER(F33),F33&gt;J33),AND(ISNUMBER(E33),ISNUMBER(F33),F33&lt;=E33),AND(ISNUMBER(G33),G33&lt;0),IF(COUNT(E33:G33)=3,G33&gt;(F33-E33)*1440,FALSE)),"Check actuals","Ready"))))))))</f>
        <v/>
      </c>
    </row>
    <row r="34" ht="34" customHeight="1">
      <c r="A34" s="9" t="n"/>
      <c r="B34" s="9" t="n"/>
      <c r="C34" s="9" t="n"/>
      <c r="D34" s="9" t="n"/>
      <c r="E34" s="22" t="n"/>
      <c r="F34" s="22" t="n"/>
      <c r="G34" s="23" t="n"/>
      <c r="H34" s="9" t="n"/>
      <c r="I34" s="24">
        <f>IF(C34="","",IFERROR(VLOOKUP(C34,Sessions!$A$2:$H$101,3,FALSE),""))</f>
        <v/>
      </c>
      <c r="J34" s="24">
        <f>IF(C34="","",IFERROR(VLOOKUP(C34,Sessions!$A$2:$H$101,4,FALSE),""))</f>
        <v/>
      </c>
      <c r="K34" s="25">
        <f>IF(C34="","",IFERROR(VLOOKUP(C34,Sessions!$A$2:$H$101,6,FALSE),""))</f>
        <v/>
      </c>
      <c r="L34" s="25">
        <f>IF(OR(N34&lt;&gt;"Ready",D34&lt;&gt;"Attended",COUNT(E34:G34)&lt;3),"",ROUND((F34-E34)*1440-G34,2))</f>
        <v/>
      </c>
      <c r="M34" s="2">
        <f>IF(N34="","",IF(N34&lt;&gt;"Ready","Review",IF(D34="Missed",IF(H34="","Awaiting evidence","Missed"),IF(D34="Attended",IF(OR(L34="",H34=""),"Awaiting evidence",IF(L34&gt;=K34,"Completed","Incomplete")),IF(J34&lt;Setup!$B$2,"Not recorded - past","Planned")))))</f>
        <v/>
      </c>
      <c r="N34" s="2">
        <f>IF(COUNTA(A34:H34)=0,"",IF(OR(A34="",B34="",C34="",D34=""),"Missing fields",IF(COUNTIF($A$2:$A$101,A34)&gt;1,"Duplicate record",IF(COUNTIFS($B$2:$B$101,B34,$C$2:$C$101,C34)&gt;1,"Duplicate enrollment",IF(OR(COUNTIF(Setup!$D$2:$D$6,B34)=0,COUNTIF(Setup!$F$2:$F$4,D34)=0,IFERROR(VLOOKUP(C34,Sessions!$A$2:$H$101,8,FALSE),"")&lt;&gt;"Ready",COUNT(Setup!$B$2)&lt;1),"Check reference",IF(AND(D34&lt;&gt;"Attended",COUNTA(E34:G34)&gt;0),"Check actuals",IF(OR(AND(E34&lt;&gt;"",NOT(ISNUMBER(E34))),AND(F34&lt;&gt;"",NOT(ISNUMBER(F34))),AND(G34&lt;&gt;"",NOT(ISNUMBER(G34)))),"Check actuals",IF(OR(AND(ISNUMBER(E34),E34&lt;I34),AND(ISNUMBER(F34),F34&gt;J34),AND(ISNUMBER(E34),ISNUMBER(F34),F34&lt;=E34),AND(ISNUMBER(G34),G34&lt;0),IF(COUNT(E34:G34)=3,G34&gt;(F34-E34)*1440,FALSE)),"Check actuals","Ready"))))))))</f>
        <v/>
      </c>
    </row>
    <row r="35" ht="34" customHeight="1">
      <c r="A35" s="9" t="n"/>
      <c r="B35" s="9" t="n"/>
      <c r="C35" s="9" t="n"/>
      <c r="D35" s="9" t="n"/>
      <c r="E35" s="22" t="n"/>
      <c r="F35" s="22" t="n"/>
      <c r="G35" s="23" t="n"/>
      <c r="H35" s="9" t="n"/>
      <c r="I35" s="26">
        <f>IF(C35="","",IFERROR(VLOOKUP(C35,Sessions!$A$2:$H$101,3,FALSE),""))</f>
        <v/>
      </c>
      <c r="J35" s="26">
        <f>IF(C35="","",IFERROR(VLOOKUP(C35,Sessions!$A$2:$H$101,4,FALSE),""))</f>
        <v/>
      </c>
      <c r="K35" s="27">
        <f>IF(C35="","",IFERROR(VLOOKUP(C35,Sessions!$A$2:$H$101,6,FALSE),""))</f>
        <v/>
      </c>
      <c r="L35" s="27">
        <f>IF(OR(N35&lt;&gt;"Ready",D35&lt;&gt;"Attended",COUNT(E35:G35)&lt;3),"",ROUND((F35-E35)*1440-G35,2))</f>
        <v/>
      </c>
      <c r="M35" s="4">
        <f>IF(N35="","",IF(N35&lt;&gt;"Ready","Review",IF(D35="Missed",IF(H35="","Awaiting evidence","Missed"),IF(D35="Attended",IF(OR(L35="",H35=""),"Awaiting evidence",IF(L35&gt;=K35,"Completed","Incomplete")),IF(J35&lt;Setup!$B$2,"Not recorded - past","Planned")))))</f>
        <v/>
      </c>
      <c r="N35" s="4">
        <f>IF(COUNTA(A35:H35)=0,"",IF(OR(A35="",B35="",C35="",D35=""),"Missing fields",IF(COUNTIF($A$2:$A$101,A35)&gt;1,"Duplicate record",IF(COUNTIFS($B$2:$B$101,B35,$C$2:$C$101,C35)&gt;1,"Duplicate enrollment",IF(OR(COUNTIF(Setup!$D$2:$D$6,B35)=0,COUNTIF(Setup!$F$2:$F$4,D35)=0,IFERROR(VLOOKUP(C35,Sessions!$A$2:$H$101,8,FALSE),"")&lt;&gt;"Ready",COUNT(Setup!$B$2)&lt;1),"Check reference",IF(AND(D35&lt;&gt;"Attended",COUNTA(E35:G35)&gt;0),"Check actuals",IF(OR(AND(E35&lt;&gt;"",NOT(ISNUMBER(E35))),AND(F35&lt;&gt;"",NOT(ISNUMBER(F35))),AND(G35&lt;&gt;"",NOT(ISNUMBER(G35)))),"Check actuals",IF(OR(AND(ISNUMBER(E35),E35&lt;I35),AND(ISNUMBER(F35),F35&gt;J35),AND(ISNUMBER(E35),ISNUMBER(F35),F35&lt;=E35),AND(ISNUMBER(G35),G35&lt;0),IF(COUNT(E35:G35)=3,G35&gt;(F35-E35)*1440,FALSE)),"Check actuals","Ready"))))))))</f>
        <v/>
      </c>
    </row>
    <row r="36" ht="34" customHeight="1">
      <c r="A36" s="9" t="n"/>
      <c r="B36" s="9" t="n"/>
      <c r="C36" s="9" t="n"/>
      <c r="D36" s="9" t="n"/>
      <c r="E36" s="22" t="n"/>
      <c r="F36" s="22" t="n"/>
      <c r="G36" s="23" t="n"/>
      <c r="H36" s="9" t="n"/>
      <c r="I36" s="24">
        <f>IF(C36="","",IFERROR(VLOOKUP(C36,Sessions!$A$2:$H$101,3,FALSE),""))</f>
        <v/>
      </c>
      <c r="J36" s="24">
        <f>IF(C36="","",IFERROR(VLOOKUP(C36,Sessions!$A$2:$H$101,4,FALSE),""))</f>
        <v/>
      </c>
      <c r="K36" s="25">
        <f>IF(C36="","",IFERROR(VLOOKUP(C36,Sessions!$A$2:$H$101,6,FALSE),""))</f>
        <v/>
      </c>
      <c r="L36" s="25">
        <f>IF(OR(N36&lt;&gt;"Ready",D36&lt;&gt;"Attended",COUNT(E36:G36)&lt;3),"",ROUND((F36-E36)*1440-G36,2))</f>
        <v/>
      </c>
      <c r="M36" s="2">
        <f>IF(N36="","",IF(N36&lt;&gt;"Ready","Review",IF(D36="Missed",IF(H36="","Awaiting evidence","Missed"),IF(D36="Attended",IF(OR(L36="",H36=""),"Awaiting evidence",IF(L36&gt;=K36,"Completed","Incomplete")),IF(J36&lt;Setup!$B$2,"Not recorded - past","Planned")))))</f>
        <v/>
      </c>
      <c r="N36" s="2">
        <f>IF(COUNTA(A36:H36)=0,"",IF(OR(A36="",B36="",C36="",D36=""),"Missing fields",IF(COUNTIF($A$2:$A$101,A36)&gt;1,"Duplicate record",IF(COUNTIFS($B$2:$B$101,B36,$C$2:$C$101,C36)&gt;1,"Duplicate enrollment",IF(OR(COUNTIF(Setup!$D$2:$D$6,B36)=0,COUNTIF(Setup!$F$2:$F$4,D36)=0,IFERROR(VLOOKUP(C36,Sessions!$A$2:$H$101,8,FALSE),"")&lt;&gt;"Ready",COUNT(Setup!$B$2)&lt;1),"Check reference",IF(AND(D36&lt;&gt;"Attended",COUNTA(E36:G36)&gt;0),"Check actuals",IF(OR(AND(E36&lt;&gt;"",NOT(ISNUMBER(E36))),AND(F36&lt;&gt;"",NOT(ISNUMBER(F36))),AND(G36&lt;&gt;"",NOT(ISNUMBER(G36)))),"Check actuals",IF(OR(AND(ISNUMBER(E36),E36&lt;I36),AND(ISNUMBER(F36),F36&gt;J36),AND(ISNUMBER(E36),ISNUMBER(F36),F36&lt;=E36),AND(ISNUMBER(G36),G36&lt;0),IF(COUNT(E36:G36)=3,G36&gt;(F36-E36)*1440,FALSE)),"Check actuals","Ready"))))))))</f>
        <v/>
      </c>
    </row>
    <row r="37" ht="34" customHeight="1">
      <c r="A37" s="9" t="n"/>
      <c r="B37" s="9" t="n"/>
      <c r="C37" s="9" t="n"/>
      <c r="D37" s="9" t="n"/>
      <c r="E37" s="22" t="n"/>
      <c r="F37" s="22" t="n"/>
      <c r="G37" s="23" t="n"/>
      <c r="H37" s="9" t="n"/>
      <c r="I37" s="26">
        <f>IF(C37="","",IFERROR(VLOOKUP(C37,Sessions!$A$2:$H$101,3,FALSE),""))</f>
        <v/>
      </c>
      <c r="J37" s="26">
        <f>IF(C37="","",IFERROR(VLOOKUP(C37,Sessions!$A$2:$H$101,4,FALSE),""))</f>
        <v/>
      </c>
      <c r="K37" s="27">
        <f>IF(C37="","",IFERROR(VLOOKUP(C37,Sessions!$A$2:$H$101,6,FALSE),""))</f>
        <v/>
      </c>
      <c r="L37" s="27">
        <f>IF(OR(N37&lt;&gt;"Ready",D37&lt;&gt;"Attended",COUNT(E37:G37)&lt;3),"",ROUND((F37-E37)*1440-G37,2))</f>
        <v/>
      </c>
      <c r="M37" s="4">
        <f>IF(N37="","",IF(N37&lt;&gt;"Ready","Review",IF(D37="Missed",IF(H37="","Awaiting evidence","Missed"),IF(D37="Attended",IF(OR(L37="",H37=""),"Awaiting evidence",IF(L37&gt;=K37,"Completed","Incomplete")),IF(J37&lt;Setup!$B$2,"Not recorded - past","Planned")))))</f>
        <v/>
      </c>
      <c r="N37" s="4">
        <f>IF(COUNTA(A37:H37)=0,"",IF(OR(A37="",B37="",C37="",D37=""),"Missing fields",IF(COUNTIF($A$2:$A$101,A37)&gt;1,"Duplicate record",IF(COUNTIFS($B$2:$B$101,B37,$C$2:$C$101,C37)&gt;1,"Duplicate enrollment",IF(OR(COUNTIF(Setup!$D$2:$D$6,B37)=0,COUNTIF(Setup!$F$2:$F$4,D37)=0,IFERROR(VLOOKUP(C37,Sessions!$A$2:$H$101,8,FALSE),"")&lt;&gt;"Ready",COUNT(Setup!$B$2)&lt;1),"Check reference",IF(AND(D37&lt;&gt;"Attended",COUNTA(E37:G37)&gt;0),"Check actuals",IF(OR(AND(E37&lt;&gt;"",NOT(ISNUMBER(E37))),AND(F37&lt;&gt;"",NOT(ISNUMBER(F37))),AND(G37&lt;&gt;"",NOT(ISNUMBER(G37)))),"Check actuals",IF(OR(AND(ISNUMBER(E37),E37&lt;I37),AND(ISNUMBER(F37),F37&gt;J37),AND(ISNUMBER(E37),ISNUMBER(F37),F37&lt;=E37),AND(ISNUMBER(G37),G37&lt;0),IF(COUNT(E37:G37)=3,G37&gt;(F37-E37)*1440,FALSE)),"Check actuals","Ready"))))))))</f>
        <v/>
      </c>
    </row>
    <row r="38" ht="34" customHeight="1">
      <c r="A38" s="9" t="n"/>
      <c r="B38" s="9" t="n"/>
      <c r="C38" s="9" t="n"/>
      <c r="D38" s="9" t="n"/>
      <c r="E38" s="22" t="n"/>
      <c r="F38" s="22" t="n"/>
      <c r="G38" s="23" t="n"/>
      <c r="H38" s="9" t="n"/>
      <c r="I38" s="24">
        <f>IF(C38="","",IFERROR(VLOOKUP(C38,Sessions!$A$2:$H$101,3,FALSE),""))</f>
        <v/>
      </c>
      <c r="J38" s="24">
        <f>IF(C38="","",IFERROR(VLOOKUP(C38,Sessions!$A$2:$H$101,4,FALSE),""))</f>
        <v/>
      </c>
      <c r="K38" s="25">
        <f>IF(C38="","",IFERROR(VLOOKUP(C38,Sessions!$A$2:$H$101,6,FALSE),""))</f>
        <v/>
      </c>
      <c r="L38" s="25">
        <f>IF(OR(N38&lt;&gt;"Ready",D38&lt;&gt;"Attended",COUNT(E38:G38)&lt;3),"",ROUND((F38-E38)*1440-G38,2))</f>
        <v/>
      </c>
      <c r="M38" s="2">
        <f>IF(N38="","",IF(N38&lt;&gt;"Ready","Review",IF(D38="Missed",IF(H38="","Awaiting evidence","Missed"),IF(D38="Attended",IF(OR(L38="",H38=""),"Awaiting evidence",IF(L38&gt;=K38,"Completed","Incomplete")),IF(J38&lt;Setup!$B$2,"Not recorded - past","Planned")))))</f>
        <v/>
      </c>
      <c r="N38" s="2">
        <f>IF(COUNTA(A38:H38)=0,"",IF(OR(A38="",B38="",C38="",D38=""),"Missing fields",IF(COUNTIF($A$2:$A$101,A38)&gt;1,"Duplicate record",IF(COUNTIFS($B$2:$B$101,B38,$C$2:$C$101,C38)&gt;1,"Duplicate enrollment",IF(OR(COUNTIF(Setup!$D$2:$D$6,B38)=0,COUNTIF(Setup!$F$2:$F$4,D38)=0,IFERROR(VLOOKUP(C38,Sessions!$A$2:$H$101,8,FALSE),"")&lt;&gt;"Ready",COUNT(Setup!$B$2)&lt;1),"Check reference",IF(AND(D38&lt;&gt;"Attended",COUNTA(E38:G38)&gt;0),"Check actuals",IF(OR(AND(E38&lt;&gt;"",NOT(ISNUMBER(E38))),AND(F38&lt;&gt;"",NOT(ISNUMBER(F38))),AND(G38&lt;&gt;"",NOT(ISNUMBER(G38)))),"Check actuals",IF(OR(AND(ISNUMBER(E38),E38&lt;I38),AND(ISNUMBER(F38),F38&gt;J38),AND(ISNUMBER(E38),ISNUMBER(F38),F38&lt;=E38),AND(ISNUMBER(G38),G38&lt;0),IF(COUNT(E38:G38)=3,G38&gt;(F38-E38)*1440,FALSE)),"Check actuals","Ready"))))))))</f>
        <v/>
      </c>
    </row>
    <row r="39" ht="34" customHeight="1">
      <c r="A39" s="9" t="n"/>
      <c r="B39" s="9" t="n"/>
      <c r="C39" s="9" t="n"/>
      <c r="D39" s="9" t="n"/>
      <c r="E39" s="22" t="n"/>
      <c r="F39" s="22" t="n"/>
      <c r="G39" s="23" t="n"/>
      <c r="H39" s="9" t="n"/>
      <c r="I39" s="26">
        <f>IF(C39="","",IFERROR(VLOOKUP(C39,Sessions!$A$2:$H$101,3,FALSE),""))</f>
        <v/>
      </c>
      <c r="J39" s="26">
        <f>IF(C39="","",IFERROR(VLOOKUP(C39,Sessions!$A$2:$H$101,4,FALSE),""))</f>
        <v/>
      </c>
      <c r="K39" s="27">
        <f>IF(C39="","",IFERROR(VLOOKUP(C39,Sessions!$A$2:$H$101,6,FALSE),""))</f>
        <v/>
      </c>
      <c r="L39" s="27">
        <f>IF(OR(N39&lt;&gt;"Ready",D39&lt;&gt;"Attended",COUNT(E39:G39)&lt;3),"",ROUND((F39-E39)*1440-G39,2))</f>
        <v/>
      </c>
      <c r="M39" s="4">
        <f>IF(N39="","",IF(N39&lt;&gt;"Ready","Review",IF(D39="Missed",IF(H39="","Awaiting evidence","Missed"),IF(D39="Attended",IF(OR(L39="",H39=""),"Awaiting evidence",IF(L39&gt;=K39,"Completed","Incomplete")),IF(J39&lt;Setup!$B$2,"Not recorded - past","Planned")))))</f>
        <v/>
      </c>
      <c r="N39" s="4">
        <f>IF(COUNTA(A39:H39)=0,"",IF(OR(A39="",B39="",C39="",D39=""),"Missing fields",IF(COUNTIF($A$2:$A$101,A39)&gt;1,"Duplicate record",IF(COUNTIFS($B$2:$B$101,B39,$C$2:$C$101,C39)&gt;1,"Duplicate enrollment",IF(OR(COUNTIF(Setup!$D$2:$D$6,B39)=0,COUNTIF(Setup!$F$2:$F$4,D39)=0,IFERROR(VLOOKUP(C39,Sessions!$A$2:$H$101,8,FALSE),"")&lt;&gt;"Ready",COUNT(Setup!$B$2)&lt;1),"Check reference",IF(AND(D39&lt;&gt;"Attended",COUNTA(E39:G39)&gt;0),"Check actuals",IF(OR(AND(E39&lt;&gt;"",NOT(ISNUMBER(E39))),AND(F39&lt;&gt;"",NOT(ISNUMBER(F39))),AND(G39&lt;&gt;"",NOT(ISNUMBER(G39)))),"Check actuals",IF(OR(AND(ISNUMBER(E39),E39&lt;I39),AND(ISNUMBER(F39),F39&gt;J39),AND(ISNUMBER(E39),ISNUMBER(F39),F39&lt;=E39),AND(ISNUMBER(G39),G39&lt;0),IF(COUNT(E39:G39)=3,G39&gt;(F39-E39)*1440,FALSE)),"Check actuals","Ready"))))))))</f>
        <v/>
      </c>
    </row>
    <row r="40" ht="34" customHeight="1">
      <c r="A40" s="9" t="n"/>
      <c r="B40" s="9" t="n"/>
      <c r="C40" s="9" t="n"/>
      <c r="D40" s="9" t="n"/>
      <c r="E40" s="22" t="n"/>
      <c r="F40" s="22" t="n"/>
      <c r="G40" s="23" t="n"/>
      <c r="H40" s="9" t="n"/>
      <c r="I40" s="24">
        <f>IF(C40="","",IFERROR(VLOOKUP(C40,Sessions!$A$2:$H$101,3,FALSE),""))</f>
        <v/>
      </c>
      <c r="J40" s="24">
        <f>IF(C40="","",IFERROR(VLOOKUP(C40,Sessions!$A$2:$H$101,4,FALSE),""))</f>
        <v/>
      </c>
      <c r="K40" s="25">
        <f>IF(C40="","",IFERROR(VLOOKUP(C40,Sessions!$A$2:$H$101,6,FALSE),""))</f>
        <v/>
      </c>
      <c r="L40" s="25">
        <f>IF(OR(N40&lt;&gt;"Ready",D40&lt;&gt;"Attended",COUNT(E40:G40)&lt;3),"",ROUND((F40-E40)*1440-G40,2))</f>
        <v/>
      </c>
      <c r="M40" s="2">
        <f>IF(N40="","",IF(N40&lt;&gt;"Ready","Review",IF(D40="Missed",IF(H40="","Awaiting evidence","Missed"),IF(D40="Attended",IF(OR(L40="",H40=""),"Awaiting evidence",IF(L40&gt;=K40,"Completed","Incomplete")),IF(J40&lt;Setup!$B$2,"Not recorded - past","Planned")))))</f>
        <v/>
      </c>
      <c r="N40" s="2">
        <f>IF(COUNTA(A40:H40)=0,"",IF(OR(A40="",B40="",C40="",D40=""),"Missing fields",IF(COUNTIF($A$2:$A$101,A40)&gt;1,"Duplicate record",IF(COUNTIFS($B$2:$B$101,B40,$C$2:$C$101,C40)&gt;1,"Duplicate enrollment",IF(OR(COUNTIF(Setup!$D$2:$D$6,B40)=0,COUNTIF(Setup!$F$2:$F$4,D40)=0,IFERROR(VLOOKUP(C40,Sessions!$A$2:$H$101,8,FALSE),"")&lt;&gt;"Ready",COUNT(Setup!$B$2)&lt;1),"Check reference",IF(AND(D40&lt;&gt;"Attended",COUNTA(E40:G40)&gt;0),"Check actuals",IF(OR(AND(E40&lt;&gt;"",NOT(ISNUMBER(E40))),AND(F40&lt;&gt;"",NOT(ISNUMBER(F40))),AND(G40&lt;&gt;"",NOT(ISNUMBER(G40)))),"Check actuals",IF(OR(AND(ISNUMBER(E40),E40&lt;I40),AND(ISNUMBER(F40),F40&gt;J40),AND(ISNUMBER(E40),ISNUMBER(F40),F40&lt;=E40),AND(ISNUMBER(G40),G40&lt;0),IF(COUNT(E40:G40)=3,G40&gt;(F40-E40)*1440,FALSE)),"Check actuals","Ready"))))))))</f>
        <v/>
      </c>
    </row>
    <row r="41" ht="34" customHeight="1">
      <c r="A41" s="9" t="n"/>
      <c r="B41" s="9" t="n"/>
      <c r="C41" s="9" t="n"/>
      <c r="D41" s="9" t="n"/>
      <c r="E41" s="22" t="n"/>
      <c r="F41" s="22" t="n"/>
      <c r="G41" s="23" t="n"/>
      <c r="H41" s="9" t="n"/>
      <c r="I41" s="26">
        <f>IF(C41="","",IFERROR(VLOOKUP(C41,Sessions!$A$2:$H$101,3,FALSE),""))</f>
        <v/>
      </c>
      <c r="J41" s="26">
        <f>IF(C41="","",IFERROR(VLOOKUP(C41,Sessions!$A$2:$H$101,4,FALSE),""))</f>
        <v/>
      </c>
      <c r="K41" s="27">
        <f>IF(C41="","",IFERROR(VLOOKUP(C41,Sessions!$A$2:$H$101,6,FALSE),""))</f>
        <v/>
      </c>
      <c r="L41" s="27">
        <f>IF(OR(N41&lt;&gt;"Ready",D41&lt;&gt;"Attended",COUNT(E41:G41)&lt;3),"",ROUND((F41-E41)*1440-G41,2))</f>
        <v/>
      </c>
      <c r="M41" s="4">
        <f>IF(N41="","",IF(N41&lt;&gt;"Ready","Review",IF(D41="Missed",IF(H41="","Awaiting evidence","Missed"),IF(D41="Attended",IF(OR(L41="",H41=""),"Awaiting evidence",IF(L41&gt;=K41,"Completed","Incomplete")),IF(J41&lt;Setup!$B$2,"Not recorded - past","Planned")))))</f>
        <v/>
      </c>
      <c r="N41" s="4">
        <f>IF(COUNTA(A41:H41)=0,"",IF(OR(A41="",B41="",C41="",D41=""),"Missing fields",IF(COUNTIF($A$2:$A$101,A41)&gt;1,"Duplicate record",IF(COUNTIFS($B$2:$B$101,B41,$C$2:$C$101,C41)&gt;1,"Duplicate enrollment",IF(OR(COUNTIF(Setup!$D$2:$D$6,B41)=0,COUNTIF(Setup!$F$2:$F$4,D41)=0,IFERROR(VLOOKUP(C41,Sessions!$A$2:$H$101,8,FALSE),"")&lt;&gt;"Ready",COUNT(Setup!$B$2)&lt;1),"Check reference",IF(AND(D41&lt;&gt;"Attended",COUNTA(E41:G41)&gt;0),"Check actuals",IF(OR(AND(E41&lt;&gt;"",NOT(ISNUMBER(E41))),AND(F41&lt;&gt;"",NOT(ISNUMBER(F41))),AND(G41&lt;&gt;"",NOT(ISNUMBER(G41)))),"Check actuals",IF(OR(AND(ISNUMBER(E41),E41&lt;I41),AND(ISNUMBER(F41),F41&gt;J41),AND(ISNUMBER(E41),ISNUMBER(F41),F41&lt;=E41),AND(ISNUMBER(G41),G41&lt;0),IF(COUNT(E41:G41)=3,G41&gt;(F41-E41)*1440,FALSE)),"Check actuals","Ready"))))))))</f>
        <v/>
      </c>
    </row>
    <row r="42" ht="34" customHeight="1">
      <c r="A42" s="9" t="n"/>
      <c r="B42" s="9" t="n"/>
      <c r="C42" s="9" t="n"/>
      <c r="D42" s="9" t="n"/>
      <c r="E42" s="22" t="n"/>
      <c r="F42" s="22" t="n"/>
      <c r="G42" s="23" t="n"/>
      <c r="H42" s="9" t="n"/>
      <c r="I42" s="24">
        <f>IF(C42="","",IFERROR(VLOOKUP(C42,Sessions!$A$2:$H$101,3,FALSE),""))</f>
        <v/>
      </c>
      <c r="J42" s="24">
        <f>IF(C42="","",IFERROR(VLOOKUP(C42,Sessions!$A$2:$H$101,4,FALSE),""))</f>
        <v/>
      </c>
      <c r="K42" s="25">
        <f>IF(C42="","",IFERROR(VLOOKUP(C42,Sessions!$A$2:$H$101,6,FALSE),""))</f>
        <v/>
      </c>
      <c r="L42" s="25">
        <f>IF(OR(N42&lt;&gt;"Ready",D42&lt;&gt;"Attended",COUNT(E42:G42)&lt;3),"",ROUND((F42-E42)*1440-G42,2))</f>
        <v/>
      </c>
      <c r="M42" s="2">
        <f>IF(N42="","",IF(N42&lt;&gt;"Ready","Review",IF(D42="Missed",IF(H42="","Awaiting evidence","Missed"),IF(D42="Attended",IF(OR(L42="",H42=""),"Awaiting evidence",IF(L42&gt;=K42,"Completed","Incomplete")),IF(J42&lt;Setup!$B$2,"Not recorded - past","Planned")))))</f>
        <v/>
      </c>
      <c r="N42" s="2">
        <f>IF(COUNTA(A42:H42)=0,"",IF(OR(A42="",B42="",C42="",D42=""),"Missing fields",IF(COUNTIF($A$2:$A$101,A42)&gt;1,"Duplicate record",IF(COUNTIFS($B$2:$B$101,B42,$C$2:$C$101,C42)&gt;1,"Duplicate enrollment",IF(OR(COUNTIF(Setup!$D$2:$D$6,B42)=0,COUNTIF(Setup!$F$2:$F$4,D42)=0,IFERROR(VLOOKUP(C42,Sessions!$A$2:$H$101,8,FALSE),"")&lt;&gt;"Ready",COUNT(Setup!$B$2)&lt;1),"Check reference",IF(AND(D42&lt;&gt;"Attended",COUNTA(E42:G42)&gt;0),"Check actuals",IF(OR(AND(E42&lt;&gt;"",NOT(ISNUMBER(E42))),AND(F42&lt;&gt;"",NOT(ISNUMBER(F42))),AND(G42&lt;&gt;"",NOT(ISNUMBER(G42)))),"Check actuals",IF(OR(AND(ISNUMBER(E42),E42&lt;I42),AND(ISNUMBER(F42),F42&gt;J42),AND(ISNUMBER(E42),ISNUMBER(F42),F42&lt;=E42),AND(ISNUMBER(G42),G42&lt;0),IF(COUNT(E42:G42)=3,G42&gt;(F42-E42)*1440,FALSE)),"Check actuals","Ready"))))))))</f>
        <v/>
      </c>
    </row>
    <row r="43" ht="34" customHeight="1">
      <c r="A43" s="9" t="n"/>
      <c r="B43" s="9" t="n"/>
      <c r="C43" s="9" t="n"/>
      <c r="D43" s="9" t="n"/>
      <c r="E43" s="22" t="n"/>
      <c r="F43" s="22" t="n"/>
      <c r="G43" s="23" t="n"/>
      <c r="H43" s="9" t="n"/>
      <c r="I43" s="26">
        <f>IF(C43="","",IFERROR(VLOOKUP(C43,Sessions!$A$2:$H$101,3,FALSE),""))</f>
        <v/>
      </c>
      <c r="J43" s="26">
        <f>IF(C43="","",IFERROR(VLOOKUP(C43,Sessions!$A$2:$H$101,4,FALSE),""))</f>
        <v/>
      </c>
      <c r="K43" s="27">
        <f>IF(C43="","",IFERROR(VLOOKUP(C43,Sessions!$A$2:$H$101,6,FALSE),""))</f>
        <v/>
      </c>
      <c r="L43" s="27">
        <f>IF(OR(N43&lt;&gt;"Ready",D43&lt;&gt;"Attended",COUNT(E43:G43)&lt;3),"",ROUND((F43-E43)*1440-G43,2))</f>
        <v/>
      </c>
      <c r="M43" s="4">
        <f>IF(N43="","",IF(N43&lt;&gt;"Ready","Review",IF(D43="Missed",IF(H43="","Awaiting evidence","Missed"),IF(D43="Attended",IF(OR(L43="",H43=""),"Awaiting evidence",IF(L43&gt;=K43,"Completed","Incomplete")),IF(J43&lt;Setup!$B$2,"Not recorded - past","Planned")))))</f>
        <v/>
      </c>
      <c r="N43" s="4">
        <f>IF(COUNTA(A43:H43)=0,"",IF(OR(A43="",B43="",C43="",D43=""),"Missing fields",IF(COUNTIF($A$2:$A$101,A43)&gt;1,"Duplicate record",IF(COUNTIFS($B$2:$B$101,B43,$C$2:$C$101,C43)&gt;1,"Duplicate enrollment",IF(OR(COUNTIF(Setup!$D$2:$D$6,B43)=0,COUNTIF(Setup!$F$2:$F$4,D43)=0,IFERROR(VLOOKUP(C43,Sessions!$A$2:$H$101,8,FALSE),"")&lt;&gt;"Ready",COUNT(Setup!$B$2)&lt;1),"Check reference",IF(AND(D43&lt;&gt;"Attended",COUNTA(E43:G43)&gt;0),"Check actuals",IF(OR(AND(E43&lt;&gt;"",NOT(ISNUMBER(E43))),AND(F43&lt;&gt;"",NOT(ISNUMBER(F43))),AND(G43&lt;&gt;"",NOT(ISNUMBER(G43)))),"Check actuals",IF(OR(AND(ISNUMBER(E43),E43&lt;I43),AND(ISNUMBER(F43),F43&gt;J43),AND(ISNUMBER(E43),ISNUMBER(F43),F43&lt;=E43),AND(ISNUMBER(G43),G43&lt;0),IF(COUNT(E43:G43)=3,G43&gt;(F43-E43)*1440,FALSE)),"Check actuals","Ready"))))))))</f>
        <v/>
      </c>
    </row>
    <row r="44" ht="34" customHeight="1">
      <c r="A44" s="9" t="n"/>
      <c r="B44" s="9" t="n"/>
      <c r="C44" s="9" t="n"/>
      <c r="D44" s="9" t="n"/>
      <c r="E44" s="22" t="n"/>
      <c r="F44" s="22" t="n"/>
      <c r="G44" s="23" t="n"/>
      <c r="H44" s="9" t="n"/>
      <c r="I44" s="24">
        <f>IF(C44="","",IFERROR(VLOOKUP(C44,Sessions!$A$2:$H$101,3,FALSE),""))</f>
        <v/>
      </c>
      <c r="J44" s="24">
        <f>IF(C44="","",IFERROR(VLOOKUP(C44,Sessions!$A$2:$H$101,4,FALSE),""))</f>
        <v/>
      </c>
      <c r="K44" s="25">
        <f>IF(C44="","",IFERROR(VLOOKUP(C44,Sessions!$A$2:$H$101,6,FALSE),""))</f>
        <v/>
      </c>
      <c r="L44" s="25">
        <f>IF(OR(N44&lt;&gt;"Ready",D44&lt;&gt;"Attended",COUNT(E44:G44)&lt;3),"",ROUND((F44-E44)*1440-G44,2))</f>
        <v/>
      </c>
      <c r="M44" s="2">
        <f>IF(N44="","",IF(N44&lt;&gt;"Ready","Review",IF(D44="Missed",IF(H44="","Awaiting evidence","Missed"),IF(D44="Attended",IF(OR(L44="",H44=""),"Awaiting evidence",IF(L44&gt;=K44,"Completed","Incomplete")),IF(J44&lt;Setup!$B$2,"Not recorded - past","Planned")))))</f>
        <v/>
      </c>
      <c r="N44" s="2">
        <f>IF(COUNTA(A44:H44)=0,"",IF(OR(A44="",B44="",C44="",D44=""),"Missing fields",IF(COUNTIF($A$2:$A$101,A44)&gt;1,"Duplicate record",IF(COUNTIFS($B$2:$B$101,B44,$C$2:$C$101,C44)&gt;1,"Duplicate enrollment",IF(OR(COUNTIF(Setup!$D$2:$D$6,B44)=0,COUNTIF(Setup!$F$2:$F$4,D44)=0,IFERROR(VLOOKUP(C44,Sessions!$A$2:$H$101,8,FALSE),"")&lt;&gt;"Ready",COUNT(Setup!$B$2)&lt;1),"Check reference",IF(AND(D44&lt;&gt;"Attended",COUNTA(E44:G44)&gt;0),"Check actuals",IF(OR(AND(E44&lt;&gt;"",NOT(ISNUMBER(E44))),AND(F44&lt;&gt;"",NOT(ISNUMBER(F44))),AND(G44&lt;&gt;"",NOT(ISNUMBER(G44)))),"Check actuals",IF(OR(AND(ISNUMBER(E44),E44&lt;I44),AND(ISNUMBER(F44),F44&gt;J44),AND(ISNUMBER(E44),ISNUMBER(F44),F44&lt;=E44),AND(ISNUMBER(G44),G44&lt;0),IF(COUNT(E44:G44)=3,G44&gt;(F44-E44)*1440,FALSE)),"Check actuals","Ready"))))))))</f>
        <v/>
      </c>
    </row>
    <row r="45" ht="34" customHeight="1">
      <c r="A45" s="9" t="n"/>
      <c r="B45" s="9" t="n"/>
      <c r="C45" s="9" t="n"/>
      <c r="D45" s="9" t="n"/>
      <c r="E45" s="22" t="n"/>
      <c r="F45" s="22" t="n"/>
      <c r="G45" s="23" t="n"/>
      <c r="H45" s="9" t="n"/>
      <c r="I45" s="26">
        <f>IF(C45="","",IFERROR(VLOOKUP(C45,Sessions!$A$2:$H$101,3,FALSE),""))</f>
        <v/>
      </c>
      <c r="J45" s="26">
        <f>IF(C45="","",IFERROR(VLOOKUP(C45,Sessions!$A$2:$H$101,4,FALSE),""))</f>
        <v/>
      </c>
      <c r="K45" s="27">
        <f>IF(C45="","",IFERROR(VLOOKUP(C45,Sessions!$A$2:$H$101,6,FALSE),""))</f>
        <v/>
      </c>
      <c r="L45" s="27">
        <f>IF(OR(N45&lt;&gt;"Ready",D45&lt;&gt;"Attended",COUNT(E45:G45)&lt;3),"",ROUND((F45-E45)*1440-G45,2))</f>
        <v/>
      </c>
      <c r="M45" s="4">
        <f>IF(N45="","",IF(N45&lt;&gt;"Ready","Review",IF(D45="Missed",IF(H45="","Awaiting evidence","Missed"),IF(D45="Attended",IF(OR(L45="",H45=""),"Awaiting evidence",IF(L45&gt;=K45,"Completed","Incomplete")),IF(J45&lt;Setup!$B$2,"Not recorded - past","Planned")))))</f>
        <v/>
      </c>
      <c r="N45" s="4">
        <f>IF(COUNTA(A45:H45)=0,"",IF(OR(A45="",B45="",C45="",D45=""),"Missing fields",IF(COUNTIF($A$2:$A$101,A45)&gt;1,"Duplicate record",IF(COUNTIFS($B$2:$B$101,B45,$C$2:$C$101,C45)&gt;1,"Duplicate enrollment",IF(OR(COUNTIF(Setup!$D$2:$D$6,B45)=0,COUNTIF(Setup!$F$2:$F$4,D45)=0,IFERROR(VLOOKUP(C45,Sessions!$A$2:$H$101,8,FALSE),"")&lt;&gt;"Ready",COUNT(Setup!$B$2)&lt;1),"Check reference",IF(AND(D45&lt;&gt;"Attended",COUNTA(E45:G45)&gt;0),"Check actuals",IF(OR(AND(E45&lt;&gt;"",NOT(ISNUMBER(E45))),AND(F45&lt;&gt;"",NOT(ISNUMBER(F45))),AND(G45&lt;&gt;"",NOT(ISNUMBER(G45)))),"Check actuals",IF(OR(AND(ISNUMBER(E45),E45&lt;I45),AND(ISNUMBER(F45),F45&gt;J45),AND(ISNUMBER(E45),ISNUMBER(F45),F45&lt;=E45),AND(ISNUMBER(G45),G45&lt;0),IF(COUNT(E45:G45)=3,G45&gt;(F45-E45)*1440,FALSE)),"Check actuals","Ready"))))))))</f>
        <v/>
      </c>
    </row>
    <row r="46" ht="34" customHeight="1">
      <c r="A46" s="9" t="n"/>
      <c r="B46" s="9" t="n"/>
      <c r="C46" s="9" t="n"/>
      <c r="D46" s="9" t="n"/>
      <c r="E46" s="22" t="n"/>
      <c r="F46" s="22" t="n"/>
      <c r="G46" s="23" t="n"/>
      <c r="H46" s="9" t="n"/>
      <c r="I46" s="24">
        <f>IF(C46="","",IFERROR(VLOOKUP(C46,Sessions!$A$2:$H$101,3,FALSE),""))</f>
        <v/>
      </c>
      <c r="J46" s="24">
        <f>IF(C46="","",IFERROR(VLOOKUP(C46,Sessions!$A$2:$H$101,4,FALSE),""))</f>
        <v/>
      </c>
      <c r="K46" s="25">
        <f>IF(C46="","",IFERROR(VLOOKUP(C46,Sessions!$A$2:$H$101,6,FALSE),""))</f>
        <v/>
      </c>
      <c r="L46" s="25">
        <f>IF(OR(N46&lt;&gt;"Ready",D46&lt;&gt;"Attended",COUNT(E46:G46)&lt;3),"",ROUND((F46-E46)*1440-G46,2))</f>
        <v/>
      </c>
      <c r="M46" s="2">
        <f>IF(N46="","",IF(N46&lt;&gt;"Ready","Review",IF(D46="Missed",IF(H46="","Awaiting evidence","Missed"),IF(D46="Attended",IF(OR(L46="",H46=""),"Awaiting evidence",IF(L46&gt;=K46,"Completed","Incomplete")),IF(J46&lt;Setup!$B$2,"Not recorded - past","Planned")))))</f>
        <v/>
      </c>
      <c r="N46" s="2">
        <f>IF(COUNTA(A46:H46)=0,"",IF(OR(A46="",B46="",C46="",D46=""),"Missing fields",IF(COUNTIF($A$2:$A$101,A46)&gt;1,"Duplicate record",IF(COUNTIFS($B$2:$B$101,B46,$C$2:$C$101,C46)&gt;1,"Duplicate enrollment",IF(OR(COUNTIF(Setup!$D$2:$D$6,B46)=0,COUNTIF(Setup!$F$2:$F$4,D46)=0,IFERROR(VLOOKUP(C46,Sessions!$A$2:$H$101,8,FALSE),"")&lt;&gt;"Ready",COUNT(Setup!$B$2)&lt;1),"Check reference",IF(AND(D46&lt;&gt;"Attended",COUNTA(E46:G46)&gt;0),"Check actuals",IF(OR(AND(E46&lt;&gt;"",NOT(ISNUMBER(E46))),AND(F46&lt;&gt;"",NOT(ISNUMBER(F46))),AND(G46&lt;&gt;"",NOT(ISNUMBER(G46)))),"Check actuals",IF(OR(AND(ISNUMBER(E46),E46&lt;I46),AND(ISNUMBER(F46),F46&gt;J46),AND(ISNUMBER(E46),ISNUMBER(F46),F46&lt;=E46),AND(ISNUMBER(G46),G46&lt;0),IF(COUNT(E46:G46)=3,G46&gt;(F46-E46)*1440,FALSE)),"Check actuals","Ready"))))))))</f>
        <v/>
      </c>
    </row>
    <row r="47" ht="34" customHeight="1">
      <c r="A47" s="9" t="n"/>
      <c r="B47" s="9" t="n"/>
      <c r="C47" s="9" t="n"/>
      <c r="D47" s="9" t="n"/>
      <c r="E47" s="22" t="n"/>
      <c r="F47" s="22" t="n"/>
      <c r="G47" s="23" t="n"/>
      <c r="H47" s="9" t="n"/>
      <c r="I47" s="26">
        <f>IF(C47="","",IFERROR(VLOOKUP(C47,Sessions!$A$2:$H$101,3,FALSE),""))</f>
        <v/>
      </c>
      <c r="J47" s="26">
        <f>IF(C47="","",IFERROR(VLOOKUP(C47,Sessions!$A$2:$H$101,4,FALSE),""))</f>
        <v/>
      </c>
      <c r="K47" s="27">
        <f>IF(C47="","",IFERROR(VLOOKUP(C47,Sessions!$A$2:$H$101,6,FALSE),""))</f>
        <v/>
      </c>
      <c r="L47" s="27">
        <f>IF(OR(N47&lt;&gt;"Ready",D47&lt;&gt;"Attended",COUNT(E47:G47)&lt;3),"",ROUND((F47-E47)*1440-G47,2))</f>
        <v/>
      </c>
      <c r="M47" s="4">
        <f>IF(N47="","",IF(N47&lt;&gt;"Ready","Review",IF(D47="Missed",IF(H47="","Awaiting evidence","Missed"),IF(D47="Attended",IF(OR(L47="",H47=""),"Awaiting evidence",IF(L47&gt;=K47,"Completed","Incomplete")),IF(J47&lt;Setup!$B$2,"Not recorded - past","Planned")))))</f>
        <v/>
      </c>
      <c r="N47" s="4">
        <f>IF(COUNTA(A47:H47)=0,"",IF(OR(A47="",B47="",C47="",D47=""),"Missing fields",IF(COUNTIF($A$2:$A$101,A47)&gt;1,"Duplicate record",IF(COUNTIFS($B$2:$B$101,B47,$C$2:$C$101,C47)&gt;1,"Duplicate enrollment",IF(OR(COUNTIF(Setup!$D$2:$D$6,B47)=0,COUNTIF(Setup!$F$2:$F$4,D47)=0,IFERROR(VLOOKUP(C47,Sessions!$A$2:$H$101,8,FALSE),"")&lt;&gt;"Ready",COUNT(Setup!$B$2)&lt;1),"Check reference",IF(AND(D47&lt;&gt;"Attended",COUNTA(E47:G47)&gt;0),"Check actuals",IF(OR(AND(E47&lt;&gt;"",NOT(ISNUMBER(E47))),AND(F47&lt;&gt;"",NOT(ISNUMBER(F47))),AND(G47&lt;&gt;"",NOT(ISNUMBER(G47)))),"Check actuals",IF(OR(AND(ISNUMBER(E47),E47&lt;I47),AND(ISNUMBER(F47),F47&gt;J47),AND(ISNUMBER(E47),ISNUMBER(F47),F47&lt;=E47),AND(ISNUMBER(G47),G47&lt;0),IF(COUNT(E47:G47)=3,G47&gt;(F47-E47)*1440,FALSE)),"Check actuals","Ready"))))))))</f>
        <v/>
      </c>
    </row>
    <row r="48" ht="34" customHeight="1">
      <c r="A48" s="9" t="n"/>
      <c r="B48" s="9" t="n"/>
      <c r="C48" s="9" t="n"/>
      <c r="D48" s="9" t="n"/>
      <c r="E48" s="22" t="n"/>
      <c r="F48" s="22" t="n"/>
      <c r="G48" s="23" t="n"/>
      <c r="H48" s="9" t="n"/>
      <c r="I48" s="24">
        <f>IF(C48="","",IFERROR(VLOOKUP(C48,Sessions!$A$2:$H$101,3,FALSE),""))</f>
        <v/>
      </c>
      <c r="J48" s="24">
        <f>IF(C48="","",IFERROR(VLOOKUP(C48,Sessions!$A$2:$H$101,4,FALSE),""))</f>
        <v/>
      </c>
      <c r="K48" s="25">
        <f>IF(C48="","",IFERROR(VLOOKUP(C48,Sessions!$A$2:$H$101,6,FALSE),""))</f>
        <v/>
      </c>
      <c r="L48" s="25">
        <f>IF(OR(N48&lt;&gt;"Ready",D48&lt;&gt;"Attended",COUNT(E48:G48)&lt;3),"",ROUND((F48-E48)*1440-G48,2))</f>
        <v/>
      </c>
      <c r="M48" s="2">
        <f>IF(N48="","",IF(N48&lt;&gt;"Ready","Review",IF(D48="Missed",IF(H48="","Awaiting evidence","Missed"),IF(D48="Attended",IF(OR(L48="",H48=""),"Awaiting evidence",IF(L48&gt;=K48,"Completed","Incomplete")),IF(J48&lt;Setup!$B$2,"Not recorded - past","Planned")))))</f>
        <v/>
      </c>
      <c r="N48" s="2">
        <f>IF(COUNTA(A48:H48)=0,"",IF(OR(A48="",B48="",C48="",D48=""),"Missing fields",IF(COUNTIF($A$2:$A$101,A48)&gt;1,"Duplicate record",IF(COUNTIFS($B$2:$B$101,B48,$C$2:$C$101,C48)&gt;1,"Duplicate enrollment",IF(OR(COUNTIF(Setup!$D$2:$D$6,B48)=0,COUNTIF(Setup!$F$2:$F$4,D48)=0,IFERROR(VLOOKUP(C48,Sessions!$A$2:$H$101,8,FALSE),"")&lt;&gt;"Ready",COUNT(Setup!$B$2)&lt;1),"Check reference",IF(AND(D48&lt;&gt;"Attended",COUNTA(E48:G48)&gt;0),"Check actuals",IF(OR(AND(E48&lt;&gt;"",NOT(ISNUMBER(E48))),AND(F48&lt;&gt;"",NOT(ISNUMBER(F48))),AND(G48&lt;&gt;"",NOT(ISNUMBER(G48)))),"Check actuals",IF(OR(AND(ISNUMBER(E48),E48&lt;I48),AND(ISNUMBER(F48),F48&gt;J48),AND(ISNUMBER(E48),ISNUMBER(F48),F48&lt;=E48),AND(ISNUMBER(G48),G48&lt;0),IF(COUNT(E48:G48)=3,G48&gt;(F48-E48)*1440,FALSE)),"Check actuals","Ready"))))))))</f>
        <v/>
      </c>
    </row>
    <row r="49" ht="34" customHeight="1">
      <c r="A49" s="9" t="n"/>
      <c r="B49" s="9" t="n"/>
      <c r="C49" s="9" t="n"/>
      <c r="D49" s="9" t="n"/>
      <c r="E49" s="22" t="n"/>
      <c r="F49" s="22" t="n"/>
      <c r="G49" s="23" t="n"/>
      <c r="H49" s="9" t="n"/>
      <c r="I49" s="26">
        <f>IF(C49="","",IFERROR(VLOOKUP(C49,Sessions!$A$2:$H$101,3,FALSE),""))</f>
        <v/>
      </c>
      <c r="J49" s="26">
        <f>IF(C49="","",IFERROR(VLOOKUP(C49,Sessions!$A$2:$H$101,4,FALSE),""))</f>
        <v/>
      </c>
      <c r="K49" s="27">
        <f>IF(C49="","",IFERROR(VLOOKUP(C49,Sessions!$A$2:$H$101,6,FALSE),""))</f>
        <v/>
      </c>
      <c r="L49" s="27">
        <f>IF(OR(N49&lt;&gt;"Ready",D49&lt;&gt;"Attended",COUNT(E49:G49)&lt;3),"",ROUND((F49-E49)*1440-G49,2))</f>
        <v/>
      </c>
      <c r="M49" s="4">
        <f>IF(N49="","",IF(N49&lt;&gt;"Ready","Review",IF(D49="Missed",IF(H49="","Awaiting evidence","Missed"),IF(D49="Attended",IF(OR(L49="",H49=""),"Awaiting evidence",IF(L49&gt;=K49,"Completed","Incomplete")),IF(J49&lt;Setup!$B$2,"Not recorded - past","Planned")))))</f>
        <v/>
      </c>
      <c r="N49" s="4">
        <f>IF(COUNTA(A49:H49)=0,"",IF(OR(A49="",B49="",C49="",D49=""),"Missing fields",IF(COUNTIF($A$2:$A$101,A49)&gt;1,"Duplicate record",IF(COUNTIFS($B$2:$B$101,B49,$C$2:$C$101,C49)&gt;1,"Duplicate enrollment",IF(OR(COUNTIF(Setup!$D$2:$D$6,B49)=0,COUNTIF(Setup!$F$2:$F$4,D49)=0,IFERROR(VLOOKUP(C49,Sessions!$A$2:$H$101,8,FALSE),"")&lt;&gt;"Ready",COUNT(Setup!$B$2)&lt;1),"Check reference",IF(AND(D49&lt;&gt;"Attended",COUNTA(E49:G49)&gt;0),"Check actuals",IF(OR(AND(E49&lt;&gt;"",NOT(ISNUMBER(E49))),AND(F49&lt;&gt;"",NOT(ISNUMBER(F49))),AND(G49&lt;&gt;"",NOT(ISNUMBER(G49)))),"Check actuals",IF(OR(AND(ISNUMBER(E49),E49&lt;I49),AND(ISNUMBER(F49),F49&gt;J49),AND(ISNUMBER(E49),ISNUMBER(F49),F49&lt;=E49),AND(ISNUMBER(G49),G49&lt;0),IF(COUNT(E49:G49)=3,G49&gt;(F49-E49)*1440,FALSE)),"Check actuals","Ready"))))))))</f>
        <v/>
      </c>
    </row>
    <row r="50" ht="34" customHeight="1">
      <c r="A50" s="9" t="n"/>
      <c r="B50" s="9" t="n"/>
      <c r="C50" s="9" t="n"/>
      <c r="D50" s="9" t="n"/>
      <c r="E50" s="22" t="n"/>
      <c r="F50" s="22" t="n"/>
      <c r="G50" s="23" t="n"/>
      <c r="H50" s="9" t="n"/>
      <c r="I50" s="24">
        <f>IF(C50="","",IFERROR(VLOOKUP(C50,Sessions!$A$2:$H$101,3,FALSE),""))</f>
        <v/>
      </c>
      <c r="J50" s="24">
        <f>IF(C50="","",IFERROR(VLOOKUP(C50,Sessions!$A$2:$H$101,4,FALSE),""))</f>
        <v/>
      </c>
      <c r="K50" s="25">
        <f>IF(C50="","",IFERROR(VLOOKUP(C50,Sessions!$A$2:$H$101,6,FALSE),""))</f>
        <v/>
      </c>
      <c r="L50" s="25">
        <f>IF(OR(N50&lt;&gt;"Ready",D50&lt;&gt;"Attended",COUNT(E50:G50)&lt;3),"",ROUND((F50-E50)*1440-G50,2))</f>
        <v/>
      </c>
      <c r="M50" s="2">
        <f>IF(N50="","",IF(N50&lt;&gt;"Ready","Review",IF(D50="Missed",IF(H50="","Awaiting evidence","Missed"),IF(D50="Attended",IF(OR(L50="",H50=""),"Awaiting evidence",IF(L50&gt;=K50,"Completed","Incomplete")),IF(J50&lt;Setup!$B$2,"Not recorded - past","Planned")))))</f>
        <v/>
      </c>
      <c r="N50" s="2">
        <f>IF(COUNTA(A50:H50)=0,"",IF(OR(A50="",B50="",C50="",D50=""),"Missing fields",IF(COUNTIF($A$2:$A$101,A50)&gt;1,"Duplicate record",IF(COUNTIFS($B$2:$B$101,B50,$C$2:$C$101,C50)&gt;1,"Duplicate enrollment",IF(OR(COUNTIF(Setup!$D$2:$D$6,B50)=0,COUNTIF(Setup!$F$2:$F$4,D50)=0,IFERROR(VLOOKUP(C50,Sessions!$A$2:$H$101,8,FALSE),"")&lt;&gt;"Ready",COUNT(Setup!$B$2)&lt;1),"Check reference",IF(AND(D50&lt;&gt;"Attended",COUNTA(E50:G50)&gt;0),"Check actuals",IF(OR(AND(E50&lt;&gt;"",NOT(ISNUMBER(E50))),AND(F50&lt;&gt;"",NOT(ISNUMBER(F50))),AND(G50&lt;&gt;"",NOT(ISNUMBER(G50)))),"Check actuals",IF(OR(AND(ISNUMBER(E50),E50&lt;I50),AND(ISNUMBER(F50),F50&gt;J50),AND(ISNUMBER(E50),ISNUMBER(F50),F50&lt;=E50),AND(ISNUMBER(G50),G50&lt;0),IF(COUNT(E50:G50)=3,G50&gt;(F50-E50)*1440,FALSE)),"Check actuals","Ready"))))))))</f>
        <v/>
      </c>
    </row>
    <row r="51" ht="34" customHeight="1">
      <c r="A51" s="9" t="n"/>
      <c r="B51" s="9" t="n"/>
      <c r="C51" s="9" t="n"/>
      <c r="D51" s="9" t="n"/>
      <c r="E51" s="22" t="n"/>
      <c r="F51" s="22" t="n"/>
      <c r="G51" s="23" t="n"/>
      <c r="H51" s="9" t="n"/>
      <c r="I51" s="26">
        <f>IF(C51="","",IFERROR(VLOOKUP(C51,Sessions!$A$2:$H$101,3,FALSE),""))</f>
        <v/>
      </c>
      <c r="J51" s="26">
        <f>IF(C51="","",IFERROR(VLOOKUP(C51,Sessions!$A$2:$H$101,4,FALSE),""))</f>
        <v/>
      </c>
      <c r="K51" s="27">
        <f>IF(C51="","",IFERROR(VLOOKUP(C51,Sessions!$A$2:$H$101,6,FALSE),""))</f>
        <v/>
      </c>
      <c r="L51" s="27">
        <f>IF(OR(N51&lt;&gt;"Ready",D51&lt;&gt;"Attended",COUNT(E51:G51)&lt;3),"",ROUND((F51-E51)*1440-G51,2))</f>
        <v/>
      </c>
      <c r="M51" s="4">
        <f>IF(N51="","",IF(N51&lt;&gt;"Ready","Review",IF(D51="Missed",IF(H51="","Awaiting evidence","Missed"),IF(D51="Attended",IF(OR(L51="",H51=""),"Awaiting evidence",IF(L51&gt;=K51,"Completed","Incomplete")),IF(J51&lt;Setup!$B$2,"Not recorded - past","Planned")))))</f>
        <v/>
      </c>
      <c r="N51" s="4">
        <f>IF(COUNTA(A51:H51)=0,"",IF(OR(A51="",B51="",C51="",D51=""),"Missing fields",IF(COUNTIF($A$2:$A$101,A51)&gt;1,"Duplicate record",IF(COUNTIFS($B$2:$B$101,B51,$C$2:$C$101,C51)&gt;1,"Duplicate enrollment",IF(OR(COUNTIF(Setup!$D$2:$D$6,B51)=0,COUNTIF(Setup!$F$2:$F$4,D51)=0,IFERROR(VLOOKUP(C51,Sessions!$A$2:$H$101,8,FALSE),"")&lt;&gt;"Ready",COUNT(Setup!$B$2)&lt;1),"Check reference",IF(AND(D51&lt;&gt;"Attended",COUNTA(E51:G51)&gt;0),"Check actuals",IF(OR(AND(E51&lt;&gt;"",NOT(ISNUMBER(E51))),AND(F51&lt;&gt;"",NOT(ISNUMBER(F51))),AND(G51&lt;&gt;"",NOT(ISNUMBER(G51)))),"Check actuals",IF(OR(AND(ISNUMBER(E51),E51&lt;I51),AND(ISNUMBER(F51),F51&gt;J51),AND(ISNUMBER(E51),ISNUMBER(F51),F51&lt;=E51),AND(ISNUMBER(G51),G51&lt;0),IF(COUNT(E51:G51)=3,G51&gt;(F51-E51)*1440,FALSE)),"Check actuals","Ready"))))))))</f>
        <v/>
      </c>
    </row>
    <row r="52" ht="34" customHeight="1">
      <c r="A52" s="9" t="n"/>
      <c r="B52" s="9" t="n"/>
      <c r="C52" s="9" t="n"/>
      <c r="D52" s="9" t="n"/>
      <c r="E52" s="22" t="n"/>
      <c r="F52" s="22" t="n"/>
      <c r="G52" s="23" t="n"/>
      <c r="H52" s="9" t="n"/>
      <c r="I52" s="24">
        <f>IF(C52="","",IFERROR(VLOOKUP(C52,Sessions!$A$2:$H$101,3,FALSE),""))</f>
        <v/>
      </c>
      <c r="J52" s="24">
        <f>IF(C52="","",IFERROR(VLOOKUP(C52,Sessions!$A$2:$H$101,4,FALSE),""))</f>
        <v/>
      </c>
      <c r="K52" s="25">
        <f>IF(C52="","",IFERROR(VLOOKUP(C52,Sessions!$A$2:$H$101,6,FALSE),""))</f>
        <v/>
      </c>
      <c r="L52" s="25">
        <f>IF(OR(N52&lt;&gt;"Ready",D52&lt;&gt;"Attended",COUNT(E52:G52)&lt;3),"",ROUND((F52-E52)*1440-G52,2))</f>
        <v/>
      </c>
      <c r="M52" s="2">
        <f>IF(N52="","",IF(N52&lt;&gt;"Ready","Review",IF(D52="Missed",IF(H52="","Awaiting evidence","Missed"),IF(D52="Attended",IF(OR(L52="",H52=""),"Awaiting evidence",IF(L52&gt;=K52,"Completed","Incomplete")),IF(J52&lt;Setup!$B$2,"Not recorded - past","Planned")))))</f>
        <v/>
      </c>
      <c r="N52" s="2">
        <f>IF(COUNTA(A52:H52)=0,"",IF(OR(A52="",B52="",C52="",D52=""),"Missing fields",IF(COUNTIF($A$2:$A$101,A52)&gt;1,"Duplicate record",IF(COUNTIFS($B$2:$B$101,B52,$C$2:$C$101,C52)&gt;1,"Duplicate enrollment",IF(OR(COUNTIF(Setup!$D$2:$D$6,B52)=0,COUNTIF(Setup!$F$2:$F$4,D52)=0,IFERROR(VLOOKUP(C52,Sessions!$A$2:$H$101,8,FALSE),"")&lt;&gt;"Ready",COUNT(Setup!$B$2)&lt;1),"Check reference",IF(AND(D52&lt;&gt;"Attended",COUNTA(E52:G52)&gt;0),"Check actuals",IF(OR(AND(E52&lt;&gt;"",NOT(ISNUMBER(E52))),AND(F52&lt;&gt;"",NOT(ISNUMBER(F52))),AND(G52&lt;&gt;"",NOT(ISNUMBER(G52)))),"Check actuals",IF(OR(AND(ISNUMBER(E52),E52&lt;I52),AND(ISNUMBER(F52),F52&gt;J52),AND(ISNUMBER(E52),ISNUMBER(F52),F52&lt;=E52),AND(ISNUMBER(G52),G52&lt;0),IF(COUNT(E52:G52)=3,G52&gt;(F52-E52)*1440,FALSE)),"Check actuals","Ready"))))))))</f>
        <v/>
      </c>
    </row>
    <row r="53" ht="34" customHeight="1">
      <c r="A53" s="9" t="n"/>
      <c r="B53" s="9" t="n"/>
      <c r="C53" s="9" t="n"/>
      <c r="D53" s="9" t="n"/>
      <c r="E53" s="22" t="n"/>
      <c r="F53" s="22" t="n"/>
      <c r="G53" s="23" t="n"/>
      <c r="H53" s="9" t="n"/>
      <c r="I53" s="26">
        <f>IF(C53="","",IFERROR(VLOOKUP(C53,Sessions!$A$2:$H$101,3,FALSE),""))</f>
        <v/>
      </c>
      <c r="J53" s="26">
        <f>IF(C53="","",IFERROR(VLOOKUP(C53,Sessions!$A$2:$H$101,4,FALSE),""))</f>
        <v/>
      </c>
      <c r="K53" s="27">
        <f>IF(C53="","",IFERROR(VLOOKUP(C53,Sessions!$A$2:$H$101,6,FALSE),""))</f>
        <v/>
      </c>
      <c r="L53" s="27">
        <f>IF(OR(N53&lt;&gt;"Ready",D53&lt;&gt;"Attended",COUNT(E53:G53)&lt;3),"",ROUND((F53-E53)*1440-G53,2))</f>
        <v/>
      </c>
      <c r="M53" s="4">
        <f>IF(N53="","",IF(N53&lt;&gt;"Ready","Review",IF(D53="Missed",IF(H53="","Awaiting evidence","Missed"),IF(D53="Attended",IF(OR(L53="",H53=""),"Awaiting evidence",IF(L53&gt;=K53,"Completed","Incomplete")),IF(J53&lt;Setup!$B$2,"Not recorded - past","Planned")))))</f>
        <v/>
      </c>
      <c r="N53" s="4">
        <f>IF(COUNTA(A53:H53)=0,"",IF(OR(A53="",B53="",C53="",D53=""),"Missing fields",IF(COUNTIF($A$2:$A$101,A53)&gt;1,"Duplicate record",IF(COUNTIFS($B$2:$B$101,B53,$C$2:$C$101,C53)&gt;1,"Duplicate enrollment",IF(OR(COUNTIF(Setup!$D$2:$D$6,B53)=0,COUNTIF(Setup!$F$2:$F$4,D53)=0,IFERROR(VLOOKUP(C53,Sessions!$A$2:$H$101,8,FALSE),"")&lt;&gt;"Ready",COUNT(Setup!$B$2)&lt;1),"Check reference",IF(AND(D53&lt;&gt;"Attended",COUNTA(E53:G53)&gt;0),"Check actuals",IF(OR(AND(E53&lt;&gt;"",NOT(ISNUMBER(E53))),AND(F53&lt;&gt;"",NOT(ISNUMBER(F53))),AND(G53&lt;&gt;"",NOT(ISNUMBER(G53)))),"Check actuals",IF(OR(AND(ISNUMBER(E53),E53&lt;I53),AND(ISNUMBER(F53),F53&gt;J53),AND(ISNUMBER(E53),ISNUMBER(F53),F53&lt;=E53),AND(ISNUMBER(G53),G53&lt;0),IF(COUNT(E53:G53)=3,G53&gt;(F53-E53)*1440,FALSE)),"Check actuals","Ready"))))))))</f>
        <v/>
      </c>
    </row>
    <row r="54" ht="34" customHeight="1">
      <c r="A54" s="9" t="n"/>
      <c r="B54" s="9" t="n"/>
      <c r="C54" s="9" t="n"/>
      <c r="D54" s="9" t="n"/>
      <c r="E54" s="22" t="n"/>
      <c r="F54" s="22" t="n"/>
      <c r="G54" s="23" t="n"/>
      <c r="H54" s="9" t="n"/>
      <c r="I54" s="24">
        <f>IF(C54="","",IFERROR(VLOOKUP(C54,Sessions!$A$2:$H$101,3,FALSE),""))</f>
        <v/>
      </c>
      <c r="J54" s="24">
        <f>IF(C54="","",IFERROR(VLOOKUP(C54,Sessions!$A$2:$H$101,4,FALSE),""))</f>
        <v/>
      </c>
      <c r="K54" s="25">
        <f>IF(C54="","",IFERROR(VLOOKUP(C54,Sessions!$A$2:$H$101,6,FALSE),""))</f>
        <v/>
      </c>
      <c r="L54" s="25">
        <f>IF(OR(N54&lt;&gt;"Ready",D54&lt;&gt;"Attended",COUNT(E54:G54)&lt;3),"",ROUND((F54-E54)*1440-G54,2))</f>
        <v/>
      </c>
      <c r="M54" s="2">
        <f>IF(N54="","",IF(N54&lt;&gt;"Ready","Review",IF(D54="Missed",IF(H54="","Awaiting evidence","Missed"),IF(D54="Attended",IF(OR(L54="",H54=""),"Awaiting evidence",IF(L54&gt;=K54,"Completed","Incomplete")),IF(J54&lt;Setup!$B$2,"Not recorded - past","Planned")))))</f>
        <v/>
      </c>
      <c r="N54" s="2">
        <f>IF(COUNTA(A54:H54)=0,"",IF(OR(A54="",B54="",C54="",D54=""),"Missing fields",IF(COUNTIF($A$2:$A$101,A54)&gt;1,"Duplicate record",IF(COUNTIFS($B$2:$B$101,B54,$C$2:$C$101,C54)&gt;1,"Duplicate enrollment",IF(OR(COUNTIF(Setup!$D$2:$D$6,B54)=0,COUNTIF(Setup!$F$2:$F$4,D54)=0,IFERROR(VLOOKUP(C54,Sessions!$A$2:$H$101,8,FALSE),"")&lt;&gt;"Ready",COUNT(Setup!$B$2)&lt;1),"Check reference",IF(AND(D54&lt;&gt;"Attended",COUNTA(E54:G54)&gt;0),"Check actuals",IF(OR(AND(E54&lt;&gt;"",NOT(ISNUMBER(E54))),AND(F54&lt;&gt;"",NOT(ISNUMBER(F54))),AND(G54&lt;&gt;"",NOT(ISNUMBER(G54)))),"Check actuals",IF(OR(AND(ISNUMBER(E54),E54&lt;I54),AND(ISNUMBER(F54),F54&gt;J54),AND(ISNUMBER(E54),ISNUMBER(F54),F54&lt;=E54),AND(ISNUMBER(G54),G54&lt;0),IF(COUNT(E54:G54)=3,G54&gt;(F54-E54)*1440,FALSE)),"Check actuals","Ready"))))))))</f>
        <v/>
      </c>
    </row>
    <row r="55" ht="34" customHeight="1">
      <c r="A55" s="9" t="n"/>
      <c r="B55" s="9" t="n"/>
      <c r="C55" s="9" t="n"/>
      <c r="D55" s="9" t="n"/>
      <c r="E55" s="22" t="n"/>
      <c r="F55" s="22" t="n"/>
      <c r="G55" s="23" t="n"/>
      <c r="H55" s="9" t="n"/>
      <c r="I55" s="26">
        <f>IF(C55="","",IFERROR(VLOOKUP(C55,Sessions!$A$2:$H$101,3,FALSE),""))</f>
        <v/>
      </c>
      <c r="J55" s="26">
        <f>IF(C55="","",IFERROR(VLOOKUP(C55,Sessions!$A$2:$H$101,4,FALSE),""))</f>
        <v/>
      </c>
      <c r="K55" s="27">
        <f>IF(C55="","",IFERROR(VLOOKUP(C55,Sessions!$A$2:$H$101,6,FALSE),""))</f>
        <v/>
      </c>
      <c r="L55" s="27">
        <f>IF(OR(N55&lt;&gt;"Ready",D55&lt;&gt;"Attended",COUNT(E55:G55)&lt;3),"",ROUND((F55-E55)*1440-G55,2))</f>
        <v/>
      </c>
      <c r="M55" s="4">
        <f>IF(N55="","",IF(N55&lt;&gt;"Ready","Review",IF(D55="Missed",IF(H55="","Awaiting evidence","Missed"),IF(D55="Attended",IF(OR(L55="",H55=""),"Awaiting evidence",IF(L55&gt;=K55,"Completed","Incomplete")),IF(J55&lt;Setup!$B$2,"Not recorded - past","Planned")))))</f>
        <v/>
      </c>
      <c r="N55" s="4">
        <f>IF(COUNTA(A55:H55)=0,"",IF(OR(A55="",B55="",C55="",D55=""),"Missing fields",IF(COUNTIF($A$2:$A$101,A55)&gt;1,"Duplicate record",IF(COUNTIFS($B$2:$B$101,B55,$C$2:$C$101,C55)&gt;1,"Duplicate enrollment",IF(OR(COUNTIF(Setup!$D$2:$D$6,B55)=0,COUNTIF(Setup!$F$2:$F$4,D55)=0,IFERROR(VLOOKUP(C55,Sessions!$A$2:$H$101,8,FALSE),"")&lt;&gt;"Ready",COUNT(Setup!$B$2)&lt;1),"Check reference",IF(AND(D55&lt;&gt;"Attended",COUNTA(E55:G55)&gt;0),"Check actuals",IF(OR(AND(E55&lt;&gt;"",NOT(ISNUMBER(E55))),AND(F55&lt;&gt;"",NOT(ISNUMBER(F55))),AND(G55&lt;&gt;"",NOT(ISNUMBER(G55)))),"Check actuals",IF(OR(AND(ISNUMBER(E55),E55&lt;I55),AND(ISNUMBER(F55),F55&gt;J55),AND(ISNUMBER(E55),ISNUMBER(F55),F55&lt;=E55),AND(ISNUMBER(G55),G55&lt;0),IF(COUNT(E55:G55)=3,G55&gt;(F55-E55)*1440,FALSE)),"Check actuals","Ready"))))))))</f>
        <v/>
      </c>
    </row>
    <row r="56" ht="34" customHeight="1">
      <c r="A56" s="9" t="n"/>
      <c r="B56" s="9" t="n"/>
      <c r="C56" s="9" t="n"/>
      <c r="D56" s="9" t="n"/>
      <c r="E56" s="22" t="n"/>
      <c r="F56" s="22" t="n"/>
      <c r="G56" s="23" t="n"/>
      <c r="H56" s="9" t="n"/>
      <c r="I56" s="24">
        <f>IF(C56="","",IFERROR(VLOOKUP(C56,Sessions!$A$2:$H$101,3,FALSE),""))</f>
        <v/>
      </c>
      <c r="J56" s="24">
        <f>IF(C56="","",IFERROR(VLOOKUP(C56,Sessions!$A$2:$H$101,4,FALSE),""))</f>
        <v/>
      </c>
      <c r="K56" s="25">
        <f>IF(C56="","",IFERROR(VLOOKUP(C56,Sessions!$A$2:$H$101,6,FALSE),""))</f>
        <v/>
      </c>
      <c r="L56" s="25">
        <f>IF(OR(N56&lt;&gt;"Ready",D56&lt;&gt;"Attended",COUNT(E56:G56)&lt;3),"",ROUND((F56-E56)*1440-G56,2))</f>
        <v/>
      </c>
      <c r="M56" s="2">
        <f>IF(N56="","",IF(N56&lt;&gt;"Ready","Review",IF(D56="Missed",IF(H56="","Awaiting evidence","Missed"),IF(D56="Attended",IF(OR(L56="",H56=""),"Awaiting evidence",IF(L56&gt;=K56,"Completed","Incomplete")),IF(J56&lt;Setup!$B$2,"Not recorded - past","Planned")))))</f>
        <v/>
      </c>
      <c r="N56" s="2">
        <f>IF(COUNTA(A56:H56)=0,"",IF(OR(A56="",B56="",C56="",D56=""),"Missing fields",IF(COUNTIF($A$2:$A$101,A56)&gt;1,"Duplicate record",IF(COUNTIFS($B$2:$B$101,B56,$C$2:$C$101,C56)&gt;1,"Duplicate enrollment",IF(OR(COUNTIF(Setup!$D$2:$D$6,B56)=0,COUNTIF(Setup!$F$2:$F$4,D56)=0,IFERROR(VLOOKUP(C56,Sessions!$A$2:$H$101,8,FALSE),"")&lt;&gt;"Ready",COUNT(Setup!$B$2)&lt;1),"Check reference",IF(AND(D56&lt;&gt;"Attended",COUNTA(E56:G56)&gt;0),"Check actuals",IF(OR(AND(E56&lt;&gt;"",NOT(ISNUMBER(E56))),AND(F56&lt;&gt;"",NOT(ISNUMBER(F56))),AND(G56&lt;&gt;"",NOT(ISNUMBER(G56)))),"Check actuals",IF(OR(AND(ISNUMBER(E56),E56&lt;I56),AND(ISNUMBER(F56),F56&gt;J56),AND(ISNUMBER(E56),ISNUMBER(F56),F56&lt;=E56),AND(ISNUMBER(G56),G56&lt;0),IF(COUNT(E56:G56)=3,G56&gt;(F56-E56)*1440,FALSE)),"Check actuals","Ready"))))))))</f>
        <v/>
      </c>
    </row>
    <row r="57" ht="34" customHeight="1">
      <c r="A57" s="9" t="n"/>
      <c r="B57" s="9" t="n"/>
      <c r="C57" s="9" t="n"/>
      <c r="D57" s="9" t="n"/>
      <c r="E57" s="22" t="n"/>
      <c r="F57" s="22" t="n"/>
      <c r="G57" s="23" t="n"/>
      <c r="H57" s="9" t="n"/>
      <c r="I57" s="26">
        <f>IF(C57="","",IFERROR(VLOOKUP(C57,Sessions!$A$2:$H$101,3,FALSE),""))</f>
        <v/>
      </c>
      <c r="J57" s="26">
        <f>IF(C57="","",IFERROR(VLOOKUP(C57,Sessions!$A$2:$H$101,4,FALSE),""))</f>
        <v/>
      </c>
      <c r="K57" s="27">
        <f>IF(C57="","",IFERROR(VLOOKUP(C57,Sessions!$A$2:$H$101,6,FALSE),""))</f>
        <v/>
      </c>
      <c r="L57" s="27">
        <f>IF(OR(N57&lt;&gt;"Ready",D57&lt;&gt;"Attended",COUNT(E57:G57)&lt;3),"",ROUND((F57-E57)*1440-G57,2))</f>
        <v/>
      </c>
      <c r="M57" s="4">
        <f>IF(N57="","",IF(N57&lt;&gt;"Ready","Review",IF(D57="Missed",IF(H57="","Awaiting evidence","Missed"),IF(D57="Attended",IF(OR(L57="",H57=""),"Awaiting evidence",IF(L57&gt;=K57,"Completed","Incomplete")),IF(J57&lt;Setup!$B$2,"Not recorded - past","Planned")))))</f>
        <v/>
      </c>
      <c r="N57" s="4">
        <f>IF(COUNTA(A57:H57)=0,"",IF(OR(A57="",B57="",C57="",D57=""),"Missing fields",IF(COUNTIF($A$2:$A$101,A57)&gt;1,"Duplicate record",IF(COUNTIFS($B$2:$B$101,B57,$C$2:$C$101,C57)&gt;1,"Duplicate enrollment",IF(OR(COUNTIF(Setup!$D$2:$D$6,B57)=0,COUNTIF(Setup!$F$2:$F$4,D57)=0,IFERROR(VLOOKUP(C57,Sessions!$A$2:$H$101,8,FALSE),"")&lt;&gt;"Ready",COUNT(Setup!$B$2)&lt;1),"Check reference",IF(AND(D57&lt;&gt;"Attended",COUNTA(E57:G57)&gt;0),"Check actuals",IF(OR(AND(E57&lt;&gt;"",NOT(ISNUMBER(E57))),AND(F57&lt;&gt;"",NOT(ISNUMBER(F57))),AND(G57&lt;&gt;"",NOT(ISNUMBER(G57)))),"Check actuals",IF(OR(AND(ISNUMBER(E57),E57&lt;I57),AND(ISNUMBER(F57),F57&gt;J57),AND(ISNUMBER(E57),ISNUMBER(F57),F57&lt;=E57),AND(ISNUMBER(G57),G57&lt;0),IF(COUNT(E57:G57)=3,G57&gt;(F57-E57)*1440,FALSE)),"Check actuals","Ready"))))))))</f>
        <v/>
      </c>
    </row>
    <row r="58" ht="34" customHeight="1">
      <c r="A58" s="9" t="n"/>
      <c r="B58" s="9" t="n"/>
      <c r="C58" s="9" t="n"/>
      <c r="D58" s="9" t="n"/>
      <c r="E58" s="22" t="n"/>
      <c r="F58" s="22" t="n"/>
      <c r="G58" s="23" t="n"/>
      <c r="H58" s="9" t="n"/>
      <c r="I58" s="24">
        <f>IF(C58="","",IFERROR(VLOOKUP(C58,Sessions!$A$2:$H$101,3,FALSE),""))</f>
        <v/>
      </c>
      <c r="J58" s="24">
        <f>IF(C58="","",IFERROR(VLOOKUP(C58,Sessions!$A$2:$H$101,4,FALSE),""))</f>
        <v/>
      </c>
      <c r="K58" s="25">
        <f>IF(C58="","",IFERROR(VLOOKUP(C58,Sessions!$A$2:$H$101,6,FALSE),""))</f>
        <v/>
      </c>
      <c r="L58" s="25">
        <f>IF(OR(N58&lt;&gt;"Ready",D58&lt;&gt;"Attended",COUNT(E58:G58)&lt;3),"",ROUND((F58-E58)*1440-G58,2))</f>
        <v/>
      </c>
      <c r="M58" s="2">
        <f>IF(N58="","",IF(N58&lt;&gt;"Ready","Review",IF(D58="Missed",IF(H58="","Awaiting evidence","Missed"),IF(D58="Attended",IF(OR(L58="",H58=""),"Awaiting evidence",IF(L58&gt;=K58,"Completed","Incomplete")),IF(J58&lt;Setup!$B$2,"Not recorded - past","Planned")))))</f>
        <v/>
      </c>
      <c r="N58" s="2">
        <f>IF(COUNTA(A58:H58)=0,"",IF(OR(A58="",B58="",C58="",D58=""),"Missing fields",IF(COUNTIF($A$2:$A$101,A58)&gt;1,"Duplicate record",IF(COUNTIFS($B$2:$B$101,B58,$C$2:$C$101,C58)&gt;1,"Duplicate enrollment",IF(OR(COUNTIF(Setup!$D$2:$D$6,B58)=0,COUNTIF(Setup!$F$2:$F$4,D58)=0,IFERROR(VLOOKUP(C58,Sessions!$A$2:$H$101,8,FALSE),"")&lt;&gt;"Ready",COUNT(Setup!$B$2)&lt;1),"Check reference",IF(AND(D58&lt;&gt;"Attended",COUNTA(E58:G58)&gt;0),"Check actuals",IF(OR(AND(E58&lt;&gt;"",NOT(ISNUMBER(E58))),AND(F58&lt;&gt;"",NOT(ISNUMBER(F58))),AND(G58&lt;&gt;"",NOT(ISNUMBER(G58)))),"Check actuals",IF(OR(AND(ISNUMBER(E58),E58&lt;I58),AND(ISNUMBER(F58),F58&gt;J58),AND(ISNUMBER(E58),ISNUMBER(F58),F58&lt;=E58),AND(ISNUMBER(G58),G58&lt;0),IF(COUNT(E58:G58)=3,G58&gt;(F58-E58)*1440,FALSE)),"Check actuals","Ready"))))))))</f>
        <v/>
      </c>
    </row>
    <row r="59" ht="34" customHeight="1">
      <c r="A59" s="9" t="n"/>
      <c r="B59" s="9" t="n"/>
      <c r="C59" s="9" t="n"/>
      <c r="D59" s="9" t="n"/>
      <c r="E59" s="22" t="n"/>
      <c r="F59" s="22" t="n"/>
      <c r="G59" s="23" t="n"/>
      <c r="H59" s="9" t="n"/>
      <c r="I59" s="26">
        <f>IF(C59="","",IFERROR(VLOOKUP(C59,Sessions!$A$2:$H$101,3,FALSE),""))</f>
        <v/>
      </c>
      <c r="J59" s="26">
        <f>IF(C59="","",IFERROR(VLOOKUP(C59,Sessions!$A$2:$H$101,4,FALSE),""))</f>
        <v/>
      </c>
      <c r="K59" s="27">
        <f>IF(C59="","",IFERROR(VLOOKUP(C59,Sessions!$A$2:$H$101,6,FALSE),""))</f>
        <v/>
      </c>
      <c r="L59" s="27">
        <f>IF(OR(N59&lt;&gt;"Ready",D59&lt;&gt;"Attended",COUNT(E59:G59)&lt;3),"",ROUND((F59-E59)*1440-G59,2))</f>
        <v/>
      </c>
      <c r="M59" s="4">
        <f>IF(N59="","",IF(N59&lt;&gt;"Ready","Review",IF(D59="Missed",IF(H59="","Awaiting evidence","Missed"),IF(D59="Attended",IF(OR(L59="",H59=""),"Awaiting evidence",IF(L59&gt;=K59,"Completed","Incomplete")),IF(J59&lt;Setup!$B$2,"Not recorded - past","Planned")))))</f>
        <v/>
      </c>
      <c r="N59" s="4">
        <f>IF(COUNTA(A59:H59)=0,"",IF(OR(A59="",B59="",C59="",D59=""),"Missing fields",IF(COUNTIF($A$2:$A$101,A59)&gt;1,"Duplicate record",IF(COUNTIFS($B$2:$B$101,B59,$C$2:$C$101,C59)&gt;1,"Duplicate enrollment",IF(OR(COUNTIF(Setup!$D$2:$D$6,B59)=0,COUNTIF(Setup!$F$2:$F$4,D59)=0,IFERROR(VLOOKUP(C59,Sessions!$A$2:$H$101,8,FALSE),"")&lt;&gt;"Ready",COUNT(Setup!$B$2)&lt;1),"Check reference",IF(AND(D59&lt;&gt;"Attended",COUNTA(E59:G59)&gt;0),"Check actuals",IF(OR(AND(E59&lt;&gt;"",NOT(ISNUMBER(E59))),AND(F59&lt;&gt;"",NOT(ISNUMBER(F59))),AND(G59&lt;&gt;"",NOT(ISNUMBER(G59)))),"Check actuals",IF(OR(AND(ISNUMBER(E59),E59&lt;I59),AND(ISNUMBER(F59),F59&gt;J59),AND(ISNUMBER(E59),ISNUMBER(F59),F59&lt;=E59),AND(ISNUMBER(G59),G59&lt;0),IF(COUNT(E59:G59)=3,G59&gt;(F59-E59)*1440,FALSE)),"Check actuals","Ready"))))))))</f>
        <v/>
      </c>
    </row>
    <row r="60" ht="34" customHeight="1">
      <c r="A60" s="9" t="n"/>
      <c r="B60" s="9" t="n"/>
      <c r="C60" s="9" t="n"/>
      <c r="D60" s="9" t="n"/>
      <c r="E60" s="22" t="n"/>
      <c r="F60" s="22" t="n"/>
      <c r="G60" s="23" t="n"/>
      <c r="H60" s="9" t="n"/>
      <c r="I60" s="24">
        <f>IF(C60="","",IFERROR(VLOOKUP(C60,Sessions!$A$2:$H$101,3,FALSE),""))</f>
        <v/>
      </c>
      <c r="J60" s="24">
        <f>IF(C60="","",IFERROR(VLOOKUP(C60,Sessions!$A$2:$H$101,4,FALSE),""))</f>
        <v/>
      </c>
      <c r="K60" s="25">
        <f>IF(C60="","",IFERROR(VLOOKUP(C60,Sessions!$A$2:$H$101,6,FALSE),""))</f>
        <v/>
      </c>
      <c r="L60" s="25">
        <f>IF(OR(N60&lt;&gt;"Ready",D60&lt;&gt;"Attended",COUNT(E60:G60)&lt;3),"",ROUND((F60-E60)*1440-G60,2))</f>
        <v/>
      </c>
      <c r="M60" s="2">
        <f>IF(N60="","",IF(N60&lt;&gt;"Ready","Review",IF(D60="Missed",IF(H60="","Awaiting evidence","Missed"),IF(D60="Attended",IF(OR(L60="",H60=""),"Awaiting evidence",IF(L60&gt;=K60,"Completed","Incomplete")),IF(J60&lt;Setup!$B$2,"Not recorded - past","Planned")))))</f>
        <v/>
      </c>
      <c r="N60" s="2">
        <f>IF(COUNTA(A60:H60)=0,"",IF(OR(A60="",B60="",C60="",D60=""),"Missing fields",IF(COUNTIF($A$2:$A$101,A60)&gt;1,"Duplicate record",IF(COUNTIFS($B$2:$B$101,B60,$C$2:$C$101,C60)&gt;1,"Duplicate enrollment",IF(OR(COUNTIF(Setup!$D$2:$D$6,B60)=0,COUNTIF(Setup!$F$2:$F$4,D60)=0,IFERROR(VLOOKUP(C60,Sessions!$A$2:$H$101,8,FALSE),"")&lt;&gt;"Ready",COUNT(Setup!$B$2)&lt;1),"Check reference",IF(AND(D60&lt;&gt;"Attended",COUNTA(E60:G60)&gt;0),"Check actuals",IF(OR(AND(E60&lt;&gt;"",NOT(ISNUMBER(E60))),AND(F60&lt;&gt;"",NOT(ISNUMBER(F60))),AND(G60&lt;&gt;"",NOT(ISNUMBER(G60)))),"Check actuals",IF(OR(AND(ISNUMBER(E60),E60&lt;I60),AND(ISNUMBER(F60),F60&gt;J60),AND(ISNUMBER(E60),ISNUMBER(F60),F60&lt;=E60),AND(ISNUMBER(G60),G60&lt;0),IF(COUNT(E60:G60)=3,G60&gt;(F60-E60)*1440,FALSE)),"Check actuals","Ready"))))))))</f>
        <v/>
      </c>
    </row>
    <row r="61" ht="34" customHeight="1">
      <c r="A61" s="9" t="n"/>
      <c r="B61" s="9" t="n"/>
      <c r="C61" s="9" t="n"/>
      <c r="D61" s="9" t="n"/>
      <c r="E61" s="22" t="n"/>
      <c r="F61" s="22" t="n"/>
      <c r="G61" s="23" t="n"/>
      <c r="H61" s="9" t="n"/>
      <c r="I61" s="26">
        <f>IF(C61="","",IFERROR(VLOOKUP(C61,Sessions!$A$2:$H$101,3,FALSE),""))</f>
        <v/>
      </c>
      <c r="J61" s="26">
        <f>IF(C61="","",IFERROR(VLOOKUP(C61,Sessions!$A$2:$H$101,4,FALSE),""))</f>
        <v/>
      </c>
      <c r="K61" s="27">
        <f>IF(C61="","",IFERROR(VLOOKUP(C61,Sessions!$A$2:$H$101,6,FALSE),""))</f>
        <v/>
      </c>
      <c r="L61" s="27">
        <f>IF(OR(N61&lt;&gt;"Ready",D61&lt;&gt;"Attended",COUNT(E61:G61)&lt;3),"",ROUND((F61-E61)*1440-G61,2))</f>
        <v/>
      </c>
      <c r="M61" s="4">
        <f>IF(N61="","",IF(N61&lt;&gt;"Ready","Review",IF(D61="Missed",IF(H61="","Awaiting evidence","Missed"),IF(D61="Attended",IF(OR(L61="",H61=""),"Awaiting evidence",IF(L61&gt;=K61,"Completed","Incomplete")),IF(J61&lt;Setup!$B$2,"Not recorded - past","Planned")))))</f>
        <v/>
      </c>
      <c r="N61" s="4">
        <f>IF(COUNTA(A61:H61)=0,"",IF(OR(A61="",B61="",C61="",D61=""),"Missing fields",IF(COUNTIF($A$2:$A$101,A61)&gt;1,"Duplicate record",IF(COUNTIFS($B$2:$B$101,B61,$C$2:$C$101,C61)&gt;1,"Duplicate enrollment",IF(OR(COUNTIF(Setup!$D$2:$D$6,B61)=0,COUNTIF(Setup!$F$2:$F$4,D61)=0,IFERROR(VLOOKUP(C61,Sessions!$A$2:$H$101,8,FALSE),"")&lt;&gt;"Ready",COUNT(Setup!$B$2)&lt;1),"Check reference",IF(AND(D61&lt;&gt;"Attended",COUNTA(E61:G61)&gt;0),"Check actuals",IF(OR(AND(E61&lt;&gt;"",NOT(ISNUMBER(E61))),AND(F61&lt;&gt;"",NOT(ISNUMBER(F61))),AND(G61&lt;&gt;"",NOT(ISNUMBER(G61)))),"Check actuals",IF(OR(AND(ISNUMBER(E61),E61&lt;I61),AND(ISNUMBER(F61),F61&gt;J61),AND(ISNUMBER(E61),ISNUMBER(F61),F61&lt;=E61),AND(ISNUMBER(G61),G61&lt;0),IF(COUNT(E61:G61)=3,G61&gt;(F61-E61)*1440,FALSE)),"Check actuals","Ready"))))))))</f>
        <v/>
      </c>
    </row>
    <row r="62" ht="34" customHeight="1">
      <c r="A62" s="9" t="n"/>
      <c r="B62" s="9" t="n"/>
      <c r="C62" s="9" t="n"/>
      <c r="D62" s="9" t="n"/>
      <c r="E62" s="22" t="n"/>
      <c r="F62" s="22" t="n"/>
      <c r="G62" s="23" t="n"/>
      <c r="H62" s="9" t="n"/>
      <c r="I62" s="24">
        <f>IF(C62="","",IFERROR(VLOOKUP(C62,Sessions!$A$2:$H$101,3,FALSE),""))</f>
        <v/>
      </c>
      <c r="J62" s="24">
        <f>IF(C62="","",IFERROR(VLOOKUP(C62,Sessions!$A$2:$H$101,4,FALSE),""))</f>
        <v/>
      </c>
      <c r="K62" s="25">
        <f>IF(C62="","",IFERROR(VLOOKUP(C62,Sessions!$A$2:$H$101,6,FALSE),""))</f>
        <v/>
      </c>
      <c r="L62" s="25">
        <f>IF(OR(N62&lt;&gt;"Ready",D62&lt;&gt;"Attended",COUNT(E62:G62)&lt;3),"",ROUND((F62-E62)*1440-G62,2))</f>
        <v/>
      </c>
      <c r="M62" s="2">
        <f>IF(N62="","",IF(N62&lt;&gt;"Ready","Review",IF(D62="Missed",IF(H62="","Awaiting evidence","Missed"),IF(D62="Attended",IF(OR(L62="",H62=""),"Awaiting evidence",IF(L62&gt;=K62,"Completed","Incomplete")),IF(J62&lt;Setup!$B$2,"Not recorded - past","Planned")))))</f>
        <v/>
      </c>
      <c r="N62" s="2">
        <f>IF(COUNTA(A62:H62)=0,"",IF(OR(A62="",B62="",C62="",D62=""),"Missing fields",IF(COUNTIF($A$2:$A$101,A62)&gt;1,"Duplicate record",IF(COUNTIFS($B$2:$B$101,B62,$C$2:$C$101,C62)&gt;1,"Duplicate enrollment",IF(OR(COUNTIF(Setup!$D$2:$D$6,B62)=0,COUNTIF(Setup!$F$2:$F$4,D62)=0,IFERROR(VLOOKUP(C62,Sessions!$A$2:$H$101,8,FALSE),"")&lt;&gt;"Ready",COUNT(Setup!$B$2)&lt;1),"Check reference",IF(AND(D62&lt;&gt;"Attended",COUNTA(E62:G62)&gt;0),"Check actuals",IF(OR(AND(E62&lt;&gt;"",NOT(ISNUMBER(E62))),AND(F62&lt;&gt;"",NOT(ISNUMBER(F62))),AND(G62&lt;&gt;"",NOT(ISNUMBER(G62)))),"Check actuals",IF(OR(AND(ISNUMBER(E62),E62&lt;I62),AND(ISNUMBER(F62),F62&gt;J62),AND(ISNUMBER(E62),ISNUMBER(F62),F62&lt;=E62),AND(ISNUMBER(G62),G62&lt;0),IF(COUNT(E62:G62)=3,G62&gt;(F62-E62)*1440,FALSE)),"Check actuals","Ready"))))))))</f>
        <v/>
      </c>
    </row>
    <row r="63" ht="34" customHeight="1">
      <c r="A63" s="9" t="n"/>
      <c r="B63" s="9" t="n"/>
      <c r="C63" s="9" t="n"/>
      <c r="D63" s="9" t="n"/>
      <c r="E63" s="22" t="n"/>
      <c r="F63" s="22" t="n"/>
      <c r="G63" s="23" t="n"/>
      <c r="H63" s="9" t="n"/>
      <c r="I63" s="26">
        <f>IF(C63="","",IFERROR(VLOOKUP(C63,Sessions!$A$2:$H$101,3,FALSE),""))</f>
        <v/>
      </c>
      <c r="J63" s="26">
        <f>IF(C63="","",IFERROR(VLOOKUP(C63,Sessions!$A$2:$H$101,4,FALSE),""))</f>
        <v/>
      </c>
      <c r="K63" s="27">
        <f>IF(C63="","",IFERROR(VLOOKUP(C63,Sessions!$A$2:$H$101,6,FALSE),""))</f>
        <v/>
      </c>
      <c r="L63" s="27">
        <f>IF(OR(N63&lt;&gt;"Ready",D63&lt;&gt;"Attended",COUNT(E63:G63)&lt;3),"",ROUND((F63-E63)*1440-G63,2))</f>
        <v/>
      </c>
      <c r="M63" s="4">
        <f>IF(N63="","",IF(N63&lt;&gt;"Ready","Review",IF(D63="Missed",IF(H63="","Awaiting evidence","Missed"),IF(D63="Attended",IF(OR(L63="",H63=""),"Awaiting evidence",IF(L63&gt;=K63,"Completed","Incomplete")),IF(J63&lt;Setup!$B$2,"Not recorded - past","Planned")))))</f>
        <v/>
      </c>
      <c r="N63" s="4">
        <f>IF(COUNTA(A63:H63)=0,"",IF(OR(A63="",B63="",C63="",D63=""),"Missing fields",IF(COUNTIF($A$2:$A$101,A63)&gt;1,"Duplicate record",IF(COUNTIFS($B$2:$B$101,B63,$C$2:$C$101,C63)&gt;1,"Duplicate enrollment",IF(OR(COUNTIF(Setup!$D$2:$D$6,B63)=0,COUNTIF(Setup!$F$2:$F$4,D63)=0,IFERROR(VLOOKUP(C63,Sessions!$A$2:$H$101,8,FALSE),"")&lt;&gt;"Ready",COUNT(Setup!$B$2)&lt;1),"Check reference",IF(AND(D63&lt;&gt;"Attended",COUNTA(E63:G63)&gt;0),"Check actuals",IF(OR(AND(E63&lt;&gt;"",NOT(ISNUMBER(E63))),AND(F63&lt;&gt;"",NOT(ISNUMBER(F63))),AND(G63&lt;&gt;"",NOT(ISNUMBER(G63)))),"Check actuals",IF(OR(AND(ISNUMBER(E63),E63&lt;I63),AND(ISNUMBER(F63),F63&gt;J63),AND(ISNUMBER(E63),ISNUMBER(F63),F63&lt;=E63),AND(ISNUMBER(G63),G63&lt;0),IF(COUNT(E63:G63)=3,G63&gt;(F63-E63)*1440,FALSE)),"Check actuals","Ready"))))))))</f>
        <v/>
      </c>
    </row>
    <row r="64" ht="34" customHeight="1">
      <c r="A64" s="9" t="n"/>
      <c r="B64" s="9" t="n"/>
      <c r="C64" s="9" t="n"/>
      <c r="D64" s="9" t="n"/>
      <c r="E64" s="22" t="n"/>
      <c r="F64" s="22" t="n"/>
      <c r="G64" s="23" t="n"/>
      <c r="H64" s="9" t="n"/>
      <c r="I64" s="24">
        <f>IF(C64="","",IFERROR(VLOOKUP(C64,Sessions!$A$2:$H$101,3,FALSE),""))</f>
        <v/>
      </c>
      <c r="J64" s="24">
        <f>IF(C64="","",IFERROR(VLOOKUP(C64,Sessions!$A$2:$H$101,4,FALSE),""))</f>
        <v/>
      </c>
      <c r="K64" s="25">
        <f>IF(C64="","",IFERROR(VLOOKUP(C64,Sessions!$A$2:$H$101,6,FALSE),""))</f>
        <v/>
      </c>
      <c r="L64" s="25">
        <f>IF(OR(N64&lt;&gt;"Ready",D64&lt;&gt;"Attended",COUNT(E64:G64)&lt;3),"",ROUND((F64-E64)*1440-G64,2))</f>
        <v/>
      </c>
      <c r="M64" s="2">
        <f>IF(N64="","",IF(N64&lt;&gt;"Ready","Review",IF(D64="Missed",IF(H64="","Awaiting evidence","Missed"),IF(D64="Attended",IF(OR(L64="",H64=""),"Awaiting evidence",IF(L64&gt;=K64,"Completed","Incomplete")),IF(J64&lt;Setup!$B$2,"Not recorded - past","Planned")))))</f>
        <v/>
      </c>
      <c r="N64" s="2">
        <f>IF(COUNTA(A64:H64)=0,"",IF(OR(A64="",B64="",C64="",D64=""),"Missing fields",IF(COUNTIF($A$2:$A$101,A64)&gt;1,"Duplicate record",IF(COUNTIFS($B$2:$B$101,B64,$C$2:$C$101,C64)&gt;1,"Duplicate enrollment",IF(OR(COUNTIF(Setup!$D$2:$D$6,B64)=0,COUNTIF(Setup!$F$2:$F$4,D64)=0,IFERROR(VLOOKUP(C64,Sessions!$A$2:$H$101,8,FALSE),"")&lt;&gt;"Ready",COUNT(Setup!$B$2)&lt;1),"Check reference",IF(AND(D64&lt;&gt;"Attended",COUNTA(E64:G64)&gt;0),"Check actuals",IF(OR(AND(E64&lt;&gt;"",NOT(ISNUMBER(E64))),AND(F64&lt;&gt;"",NOT(ISNUMBER(F64))),AND(G64&lt;&gt;"",NOT(ISNUMBER(G64)))),"Check actuals",IF(OR(AND(ISNUMBER(E64),E64&lt;I64),AND(ISNUMBER(F64),F64&gt;J64),AND(ISNUMBER(E64),ISNUMBER(F64),F64&lt;=E64),AND(ISNUMBER(G64),G64&lt;0),IF(COUNT(E64:G64)=3,G64&gt;(F64-E64)*1440,FALSE)),"Check actuals","Ready"))))))))</f>
        <v/>
      </c>
    </row>
    <row r="65" ht="34" customHeight="1">
      <c r="A65" s="9" t="n"/>
      <c r="B65" s="9" t="n"/>
      <c r="C65" s="9" t="n"/>
      <c r="D65" s="9" t="n"/>
      <c r="E65" s="22" t="n"/>
      <c r="F65" s="22" t="n"/>
      <c r="G65" s="23" t="n"/>
      <c r="H65" s="9" t="n"/>
      <c r="I65" s="26">
        <f>IF(C65="","",IFERROR(VLOOKUP(C65,Sessions!$A$2:$H$101,3,FALSE),""))</f>
        <v/>
      </c>
      <c r="J65" s="26">
        <f>IF(C65="","",IFERROR(VLOOKUP(C65,Sessions!$A$2:$H$101,4,FALSE),""))</f>
        <v/>
      </c>
      <c r="K65" s="27">
        <f>IF(C65="","",IFERROR(VLOOKUP(C65,Sessions!$A$2:$H$101,6,FALSE),""))</f>
        <v/>
      </c>
      <c r="L65" s="27">
        <f>IF(OR(N65&lt;&gt;"Ready",D65&lt;&gt;"Attended",COUNT(E65:G65)&lt;3),"",ROUND((F65-E65)*1440-G65,2))</f>
        <v/>
      </c>
      <c r="M65" s="4">
        <f>IF(N65="","",IF(N65&lt;&gt;"Ready","Review",IF(D65="Missed",IF(H65="","Awaiting evidence","Missed"),IF(D65="Attended",IF(OR(L65="",H65=""),"Awaiting evidence",IF(L65&gt;=K65,"Completed","Incomplete")),IF(J65&lt;Setup!$B$2,"Not recorded - past","Planned")))))</f>
        <v/>
      </c>
      <c r="N65" s="4">
        <f>IF(COUNTA(A65:H65)=0,"",IF(OR(A65="",B65="",C65="",D65=""),"Missing fields",IF(COUNTIF($A$2:$A$101,A65)&gt;1,"Duplicate record",IF(COUNTIFS($B$2:$B$101,B65,$C$2:$C$101,C65)&gt;1,"Duplicate enrollment",IF(OR(COUNTIF(Setup!$D$2:$D$6,B65)=0,COUNTIF(Setup!$F$2:$F$4,D65)=0,IFERROR(VLOOKUP(C65,Sessions!$A$2:$H$101,8,FALSE),"")&lt;&gt;"Ready",COUNT(Setup!$B$2)&lt;1),"Check reference",IF(AND(D65&lt;&gt;"Attended",COUNTA(E65:G65)&gt;0),"Check actuals",IF(OR(AND(E65&lt;&gt;"",NOT(ISNUMBER(E65))),AND(F65&lt;&gt;"",NOT(ISNUMBER(F65))),AND(G65&lt;&gt;"",NOT(ISNUMBER(G65)))),"Check actuals",IF(OR(AND(ISNUMBER(E65),E65&lt;I65),AND(ISNUMBER(F65),F65&gt;J65),AND(ISNUMBER(E65),ISNUMBER(F65),F65&lt;=E65),AND(ISNUMBER(G65),G65&lt;0),IF(COUNT(E65:G65)=3,G65&gt;(F65-E65)*1440,FALSE)),"Check actuals","Ready"))))))))</f>
        <v/>
      </c>
    </row>
    <row r="66" ht="34" customHeight="1">
      <c r="A66" s="9" t="n"/>
      <c r="B66" s="9" t="n"/>
      <c r="C66" s="9" t="n"/>
      <c r="D66" s="9" t="n"/>
      <c r="E66" s="22" t="n"/>
      <c r="F66" s="22" t="n"/>
      <c r="G66" s="23" t="n"/>
      <c r="H66" s="9" t="n"/>
      <c r="I66" s="24">
        <f>IF(C66="","",IFERROR(VLOOKUP(C66,Sessions!$A$2:$H$101,3,FALSE),""))</f>
        <v/>
      </c>
      <c r="J66" s="24">
        <f>IF(C66="","",IFERROR(VLOOKUP(C66,Sessions!$A$2:$H$101,4,FALSE),""))</f>
        <v/>
      </c>
      <c r="K66" s="25">
        <f>IF(C66="","",IFERROR(VLOOKUP(C66,Sessions!$A$2:$H$101,6,FALSE),""))</f>
        <v/>
      </c>
      <c r="L66" s="25">
        <f>IF(OR(N66&lt;&gt;"Ready",D66&lt;&gt;"Attended",COUNT(E66:G66)&lt;3),"",ROUND((F66-E66)*1440-G66,2))</f>
        <v/>
      </c>
      <c r="M66" s="2">
        <f>IF(N66="","",IF(N66&lt;&gt;"Ready","Review",IF(D66="Missed",IF(H66="","Awaiting evidence","Missed"),IF(D66="Attended",IF(OR(L66="",H66=""),"Awaiting evidence",IF(L66&gt;=K66,"Completed","Incomplete")),IF(J66&lt;Setup!$B$2,"Not recorded - past","Planned")))))</f>
        <v/>
      </c>
      <c r="N66" s="2">
        <f>IF(COUNTA(A66:H66)=0,"",IF(OR(A66="",B66="",C66="",D66=""),"Missing fields",IF(COUNTIF($A$2:$A$101,A66)&gt;1,"Duplicate record",IF(COUNTIFS($B$2:$B$101,B66,$C$2:$C$101,C66)&gt;1,"Duplicate enrollment",IF(OR(COUNTIF(Setup!$D$2:$D$6,B66)=0,COUNTIF(Setup!$F$2:$F$4,D66)=0,IFERROR(VLOOKUP(C66,Sessions!$A$2:$H$101,8,FALSE),"")&lt;&gt;"Ready",COUNT(Setup!$B$2)&lt;1),"Check reference",IF(AND(D66&lt;&gt;"Attended",COUNTA(E66:G66)&gt;0),"Check actuals",IF(OR(AND(E66&lt;&gt;"",NOT(ISNUMBER(E66))),AND(F66&lt;&gt;"",NOT(ISNUMBER(F66))),AND(G66&lt;&gt;"",NOT(ISNUMBER(G66)))),"Check actuals",IF(OR(AND(ISNUMBER(E66),E66&lt;I66),AND(ISNUMBER(F66),F66&gt;J66),AND(ISNUMBER(E66),ISNUMBER(F66),F66&lt;=E66),AND(ISNUMBER(G66),G66&lt;0),IF(COUNT(E66:G66)=3,G66&gt;(F66-E66)*1440,FALSE)),"Check actuals","Ready"))))))))</f>
        <v/>
      </c>
    </row>
    <row r="67" ht="34" customHeight="1">
      <c r="A67" s="9" t="n"/>
      <c r="B67" s="9" t="n"/>
      <c r="C67" s="9" t="n"/>
      <c r="D67" s="9" t="n"/>
      <c r="E67" s="22" t="n"/>
      <c r="F67" s="22" t="n"/>
      <c r="G67" s="23" t="n"/>
      <c r="H67" s="9" t="n"/>
      <c r="I67" s="26">
        <f>IF(C67="","",IFERROR(VLOOKUP(C67,Sessions!$A$2:$H$101,3,FALSE),""))</f>
        <v/>
      </c>
      <c r="J67" s="26">
        <f>IF(C67="","",IFERROR(VLOOKUP(C67,Sessions!$A$2:$H$101,4,FALSE),""))</f>
        <v/>
      </c>
      <c r="K67" s="27">
        <f>IF(C67="","",IFERROR(VLOOKUP(C67,Sessions!$A$2:$H$101,6,FALSE),""))</f>
        <v/>
      </c>
      <c r="L67" s="27">
        <f>IF(OR(N67&lt;&gt;"Ready",D67&lt;&gt;"Attended",COUNT(E67:G67)&lt;3),"",ROUND((F67-E67)*1440-G67,2))</f>
        <v/>
      </c>
      <c r="M67" s="4">
        <f>IF(N67="","",IF(N67&lt;&gt;"Ready","Review",IF(D67="Missed",IF(H67="","Awaiting evidence","Missed"),IF(D67="Attended",IF(OR(L67="",H67=""),"Awaiting evidence",IF(L67&gt;=K67,"Completed","Incomplete")),IF(J67&lt;Setup!$B$2,"Not recorded - past","Planned")))))</f>
        <v/>
      </c>
      <c r="N67" s="4">
        <f>IF(COUNTA(A67:H67)=0,"",IF(OR(A67="",B67="",C67="",D67=""),"Missing fields",IF(COUNTIF($A$2:$A$101,A67)&gt;1,"Duplicate record",IF(COUNTIFS($B$2:$B$101,B67,$C$2:$C$101,C67)&gt;1,"Duplicate enrollment",IF(OR(COUNTIF(Setup!$D$2:$D$6,B67)=0,COUNTIF(Setup!$F$2:$F$4,D67)=0,IFERROR(VLOOKUP(C67,Sessions!$A$2:$H$101,8,FALSE),"")&lt;&gt;"Ready",COUNT(Setup!$B$2)&lt;1),"Check reference",IF(AND(D67&lt;&gt;"Attended",COUNTA(E67:G67)&gt;0),"Check actuals",IF(OR(AND(E67&lt;&gt;"",NOT(ISNUMBER(E67))),AND(F67&lt;&gt;"",NOT(ISNUMBER(F67))),AND(G67&lt;&gt;"",NOT(ISNUMBER(G67)))),"Check actuals",IF(OR(AND(ISNUMBER(E67),E67&lt;I67),AND(ISNUMBER(F67),F67&gt;J67),AND(ISNUMBER(E67),ISNUMBER(F67),F67&lt;=E67),AND(ISNUMBER(G67),G67&lt;0),IF(COUNT(E67:G67)=3,G67&gt;(F67-E67)*1440,FALSE)),"Check actuals","Ready"))))))))</f>
        <v/>
      </c>
    </row>
    <row r="68" ht="34" customHeight="1">
      <c r="A68" s="9" t="n"/>
      <c r="B68" s="9" t="n"/>
      <c r="C68" s="9" t="n"/>
      <c r="D68" s="9" t="n"/>
      <c r="E68" s="22" t="n"/>
      <c r="F68" s="22" t="n"/>
      <c r="G68" s="23" t="n"/>
      <c r="H68" s="9" t="n"/>
      <c r="I68" s="24">
        <f>IF(C68="","",IFERROR(VLOOKUP(C68,Sessions!$A$2:$H$101,3,FALSE),""))</f>
        <v/>
      </c>
      <c r="J68" s="24">
        <f>IF(C68="","",IFERROR(VLOOKUP(C68,Sessions!$A$2:$H$101,4,FALSE),""))</f>
        <v/>
      </c>
      <c r="K68" s="25">
        <f>IF(C68="","",IFERROR(VLOOKUP(C68,Sessions!$A$2:$H$101,6,FALSE),""))</f>
        <v/>
      </c>
      <c r="L68" s="25">
        <f>IF(OR(N68&lt;&gt;"Ready",D68&lt;&gt;"Attended",COUNT(E68:G68)&lt;3),"",ROUND((F68-E68)*1440-G68,2))</f>
        <v/>
      </c>
      <c r="M68" s="2">
        <f>IF(N68="","",IF(N68&lt;&gt;"Ready","Review",IF(D68="Missed",IF(H68="","Awaiting evidence","Missed"),IF(D68="Attended",IF(OR(L68="",H68=""),"Awaiting evidence",IF(L68&gt;=K68,"Completed","Incomplete")),IF(J68&lt;Setup!$B$2,"Not recorded - past","Planned")))))</f>
        <v/>
      </c>
      <c r="N68" s="2">
        <f>IF(COUNTA(A68:H68)=0,"",IF(OR(A68="",B68="",C68="",D68=""),"Missing fields",IF(COUNTIF($A$2:$A$101,A68)&gt;1,"Duplicate record",IF(COUNTIFS($B$2:$B$101,B68,$C$2:$C$101,C68)&gt;1,"Duplicate enrollment",IF(OR(COUNTIF(Setup!$D$2:$D$6,B68)=0,COUNTIF(Setup!$F$2:$F$4,D68)=0,IFERROR(VLOOKUP(C68,Sessions!$A$2:$H$101,8,FALSE),"")&lt;&gt;"Ready",COUNT(Setup!$B$2)&lt;1),"Check reference",IF(AND(D68&lt;&gt;"Attended",COUNTA(E68:G68)&gt;0),"Check actuals",IF(OR(AND(E68&lt;&gt;"",NOT(ISNUMBER(E68))),AND(F68&lt;&gt;"",NOT(ISNUMBER(F68))),AND(G68&lt;&gt;"",NOT(ISNUMBER(G68)))),"Check actuals",IF(OR(AND(ISNUMBER(E68),E68&lt;I68),AND(ISNUMBER(F68),F68&gt;J68),AND(ISNUMBER(E68),ISNUMBER(F68),F68&lt;=E68),AND(ISNUMBER(G68),G68&lt;0),IF(COUNT(E68:G68)=3,G68&gt;(F68-E68)*1440,FALSE)),"Check actuals","Ready"))))))))</f>
        <v/>
      </c>
    </row>
    <row r="69" ht="34" customHeight="1">
      <c r="A69" s="9" t="n"/>
      <c r="B69" s="9" t="n"/>
      <c r="C69" s="9" t="n"/>
      <c r="D69" s="9" t="n"/>
      <c r="E69" s="22" t="n"/>
      <c r="F69" s="22" t="n"/>
      <c r="G69" s="23" t="n"/>
      <c r="H69" s="9" t="n"/>
      <c r="I69" s="26">
        <f>IF(C69="","",IFERROR(VLOOKUP(C69,Sessions!$A$2:$H$101,3,FALSE),""))</f>
        <v/>
      </c>
      <c r="J69" s="26">
        <f>IF(C69="","",IFERROR(VLOOKUP(C69,Sessions!$A$2:$H$101,4,FALSE),""))</f>
        <v/>
      </c>
      <c r="K69" s="27">
        <f>IF(C69="","",IFERROR(VLOOKUP(C69,Sessions!$A$2:$H$101,6,FALSE),""))</f>
        <v/>
      </c>
      <c r="L69" s="27">
        <f>IF(OR(N69&lt;&gt;"Ready",D69&lt;&gt;"Attended",COUNT(E69:G69)&lt;3),"",ROUND((F69-E69)*1440-G69,2))</f>
        <v/>
      </c>
      <c r="M69" s="4">
        <f>IF(N69="","",IF(N69&lt;&gt;"Ready","Review",IF(D69="Missed",IF(H69="","Awaiting evidence","Missed"),IF(D69="Attended",IF(OR(L69="",H69=""),"Awaiting evidence",IF(L69&gt;=K69,"Completed","Incomplete")),IF(J69&lt;Setup!$B$2,"Not recorded - past","Planned")))))</f>
        <v/>
      </c>
      <c r="N69" s="4">
        <f>IF(COUNTA(A69:H69)=0,"",IF(OR(A69="",B69="",C69="",D69=""),"Missing fields",IF(COUNTIF($A$2:$A$101,A69)&gt;1,"Duplicate record",IF(COUNTIFS($B$2:$B$101,B69,$C$2:$C$101,C69)&gt;1,"Duplicate enrollment",IF(OR(COUNTIF(Setup!$D$2:$D$6,B69)=0,COUNTIF(Setup!$F$2:$F$4,D69)=0,IFERROR(VLOOKUP(C69,Sessions!$A$2:$H$101,8,FALSE),"")&lt;&gt;"Ready",COUNT(Setup!$B$2)&lt;1),"Check reference",IF(AND(D69&lt;&gt;"Attended",COUNTA(E69:G69)&gt;0),"Check actuals",IF(OR(AND(E69&lt;&gt;"",NOT(ISNUMBER(E69))),AND(F69&lt;&gt;"",NOT(ISNUMBER(F69))),AND(G69&lt;&gt;"",NOT(ISNUMBER(G69)))),"Check actuals",IF(OR(AND(ISNUMBER(E69),E69&lt;I69),AND(ISNUMBER(F69),F69&gt;J69),AND(ISNUMBER(E69),ISNUMBER(F69),F69&lt;=E69),AND(ISNUMBER(G69),G69&lt;0),IF(COUNT(E69:G69)=3,G69&gt;(F69-E69)*1440,FALSE)),"Check actuals","Ready"))))))))</f>
        <v/>
      </c>
    </row>
    <row r="70" ht="34" customHeight="1">
      <c r="A70" s="9" t="n"/>
      <c r="B70" s="9" t="n"/>
      <c r="C70" s="9" t="n"/>
      <c r="D70" s="9" t="n"/>
      <c r="E70" s="22" t="n"/>
      <c r="F70" s="22" t="n"/>
      <c r="G70" s="23" t="n"/>
      <c r="H70" s="9" t="n"/>
      <c r="I70" s="24">
        <f>IF(C70="","",IFERROR(VLOOKUP(C70,Sessions!$A$2:$H$101,3,FALSE),""))</f>
        <v/>
      </c>
      <c r="J70" s="24">
        <f>IF(C70="","",IFERROR(VLOOKUP(C70,Sessions!$A$2:$H$101,4,FALSE),""))</f>
        <v/>
      </c>
      <c r="K70" s="25">
        <f>IF(C70="","",IFERROR(VLOOKUP(C70,Sessions!$A$2:$H$101,6,FALSE),""))</f>
        <v/>
      </c>
      <c r="L70" s="25">
        <f>IF(OR(N70&lt;&gt;"Ready",D70&lt;&gt;"Attended",COUNT(E70:G70)&lt;3),"",ROUND((F70-E70)*1440-G70,2))</f>
        <v/>
      </c>
      <c r="M70" s="2">
        <f>IF(N70="","",IF(N70&lt;&gt;"Ready","Review",IF(D70="Missed",IF(H70="","Awaiting evidence","Missed"),IF(D70="Attended",IF(OR(L70="",H70=""),"Awaiting evidence",IF(L70&gt;=K70,"Completed","Incomplete")),IF(J70&lt;Setup!$B$2,"Not recorded - past","Planned")))))</f>
        <v/>
      </c>
      <c r="N70" s="2">
        <f>IF(COUNTA(A70:H70)=0,"",IF(OR(A70="",B70="",C70="",D70=""),"Missing fields",IF(COUNTIF($A$2:$A$101,A70)&gt;1,"Duplicate record",IF(COUNTIFS($B$2:$B$101,B70,$C$2:$C$101,C70)&gt;1,"Duplicate enrollment",IF(OR(COUNTIF(Setup!$D$2:$D$6,B70)=0,COUNTIF(Setup!$F$2:$F$4,D70)=0,IFERROR(VLOOKUP(C70,Sessions!$A$2:$H$101,8,FALSE),"")&lt;&gt;"Ready",COUNT(Setup!$B$2)&lt;1),"Check reference",IF(AND(D70&lt;&gt;"Attended",COUNTA(E70:G70)&gt;0),"Check actuals",IF(OR(AND(E70&lt;&gt;"",NOT(ISNUMBER(E70))),AND(F70&lt;&gt;"",NOT(ISNUMBER(F70))),AND(G70&lt;&gt;"",NOT(ISNUMBER(G70)))),"Check actuals",IF(OR(AND(ISNUMBER(E70),E70&lt;I70),AND(ISNUMBER(F70),F70&gt;J70),AND(ISNUMBER(E70),ISNUMBER(F70),F70&lt;=E70),AND(ISNUMBER(G70),G70&lt;0),IF(COUNT(E70:G70)=3,G70&gt;(F70-E70)*1440,FALSE)),"Check actuals","Ready"))))))))</f>
        <v/>
      </c>
    </row>
    <row r="71" ht="34" customHeight="1">
      <c r="A71" s="9" t="n"/>
      <c r="B71" s="9" t="n"/>
      <c r="C71" s="9" t="n"/>
      <c r="D71" s="9" t="n"/>
      <c r="E71" s="22" t="n"/>
      <c r="F71" s="22" t="n"/>
      <c r="G71" s="23" t="n"/>
      <c r="H71" s="9" t="n"/>
      <c r="I71" s="26">
        <f>IF(C71="","",IFERROR(VLOOKUP(C71,Sessions!$A$2:$H$101,3,FALSE),""))</f>
        <v/>
      </c>
      <c r="J71" s="26">
        <f>IF(C71="","",IFERROR(VLOOKUP(C71,Sessions!$A$2:$H$101,4,FALSE),""))</f>
        <v/>
      </c>
      <c r="K71" s="27">
        <f>IF(C71="","",IFERROR(VLOOKUP(C71,Sessions!$A$2:$H$101,6,FALSE),""))</f>
        <v/>
      </c>
      <c r="L71" s="27">
        <f>IF(OR(N71&lt;&gt;"Ready",D71&lt;&gt;"Attended",COUNT(E71:G71)&lt;3),"",ROUND((F71-E71)*1440-G71,2))</f>
        <v/>
      </c>
      <c r="M71" s="4">
        <f>IF(N71="","",IF(N71&lt;&gt;"Ready","Review",IF(D71="Missed",IF(H71="","Awaiting evidence","Missed"),IF(D71="Attended",IF(OR(L71="",H71=""),"Awaiting evidence",IF(L71&gt;=K71,"Completed","Incomplete")),IF(J71&lt;Setup!$B$2,"Not recorded - past","Planned")))))</f>
        <v/>
      </c>
      <c r="N71" s="4">
        <f>IF(COUNTA(A71:H71)=0,"",IF(OR(A71="",B71="",C71="",D71=""),"Missing fields",IF(COUNTIF($A$2:$A$101,A71)&gt;1,"Duplicate record",IF(COUNTIFS($B$2:$B$101,B71,$C$2:$C$101,C71)&gt;1,"Duplicate enrollment",IF(OR(COUNTIF(Setup!$D$2:$D$6,B71)=0,COUNTIF(Setup!$F$2:$F$4,D71)=0,IFERROR(VLOOKUP(C71,Sessions!$A$2:$H$101,8,FALSE),"")&lt;&gt;"Ready",COUNT(Setup!$B$2)&lt;1),"Check reference",IF(AND(D71&lt;&gt;"Attended",COUNTA(E71:G71)&gt;0),"Check actuals",IF(OR(AND(E71&lt;&gt;"",NOT(ISNUMBER(E71))),AND(F71&lt;&gt;"",NOT(ISNUMBER(F71))),AND(G71&lt;&gt;"",NOT(ISNUMBER(G71)))),"Check actuals",IF(OR(AND(ISNUMBER(E71),E71&lt;I71),AND(ISNUMBER(F71),F71&gt;J71),AND(ISNUMBER(E71),ISNUMBER(F71),F71&lt;=E71),AND(ISNUMBER(G71),G71&lt;0),IF(COUNT(E71:G71)=3,G71&gt;(F71-E71)*1440,FALSE)),"Check actuals","Ready"))))))))</f>
        <v/>
      </c>
    </row>
    <row r="72" ht="34" customHeight="1">
      <c r="A72" s="9" t="n"/>
      <c r="B72" s="9" t="n"/>
      <c r="C72" s="9" t="n"/>
      <c r="D72" s="9" t="n"/>
      <c r="E72" s="22" t="n"/>
      <c r="F72" s="22" t="n"/>
      <c r="G72" s="23" t="n"/>
      <c r="H72" s="9" t="n"/>
      <c r="I72" s="24">
        <f>IF(C72="","",IFERROR(VLOOKUP(C72,Sessions!$A$2:$H$101,3,FALSE),""))</f>
        <v/>
      </c>
      <c r="J72" s="24">
        <f>IF(C72="","",IFERROR(VLOOKUP(C72,Sessions!$A$2:$H$101,4,FALSE),""))</f>
        <v/>
      </c>
      <c r="K72" s="25">
        <f>IF(C72="","",IFERROR(VLOOKUP(C72,Sessions!$A$2:$H$101,6,FALSE),""))</f>
        <v/>
      </c>
      <c r="L72" s="25">
        <f>IF(OR(N72&lt;&gt;"Ready",D72&lt;&gt;"Attended",COUNT(E72:G72)&lt;3),"",ROUND((F72-E72)*1440-G72,2))</f>
        <v/>
      </c>
      <c r="M72" s="2">
        <f>IF(N72="","",IF(N72&lt;&gt;"Ready","Review",IF(D72="Missed",IF(H72="","Awaiting evidence","Missed"),IF(D72="Attended",IF(OR(L72="",H72=""),"Awaiting evidence",IF(L72&gt;=K72,"Completed","Incomplete")),IF(J72&lt;Setup!$B$2,"Not recorded - past","Planned")))))</f>
        <v/>
      </c>
      <c r="N72" s="2">
        <f>IF(COUNTA(A72:H72)=0,"",IF(OR(A72="",B72="",C72="",D72=""),"Missing fields",IF(COUNTIF($A$2:$A$101,A72)&gt;1,"Duplicate record",IF(COUNTIFS($B$2:$B$101,B72,$C$2:$C$101,C72)&gt;1,"Duplicate enrollment",IF(OR(COUNTIF(Setup!$D$2:$D$6,B72)=0,COUNTIF(Setup!$F$2:$F$4,D72)=0,IFERROR(VLOOKUP(C72,Sessions!$A$2:$H$101,8,FALSE),"")&lt;&gt;"Ready",COUNT(Setup!$B$2)&lt;1),"Check reference",IF(AND(D72&lt;&gt;"Attended",COUNTA(E72:G72)&gt;0),"Check actuals",IF(OR(AND(E72&lt;&gt;"",NOT(ISNUMBER(E72))),AND(F72&lt;&gt;"",NOT(ISNUMBER(F72))),AND(G72&lt;&gt;"",NOT(ISNUMBER(G72)))),"Check actuals",IF(OR(AND(ISNUMBER(E72),E72&lt;I72),AND(ISNUMBER(F72),F72&gt;J72),AND(ISNUMBER(E72),ISNUMBER(F72),F72&lt;=E72),AND(ISNUMBER(G72),G72&lt;0),IF(COUNT(E72:G72)=3,G72&gt;(F72-E72)*1440,FALSE)),"Check actuals","Ready"))))))))</f>
        <v/>
      </c>
    </row>
    <row r="73" ht="34" customHeight="1">
      <c r="A73" s="9" t="n"/>
      <c r="B73" s="9" t="n"/>
      <c r="C73" s="9" t="n"/>
      <c r="D73" s="9" t="n"/>
      <c r="E73" s="22" t="n"/>
      <c r="F73" s="22" t="n"/>
      <c r="G73" s="23" t="n"/>
      <c r="H73" s="9" t="n"/>
      <c r="I73" s="26">
        <f>IF(C73="","",IFERROR(VLOOKUP(C73,Sessions!$A$2:$H$101,3,FALSE),""))</f>
        <v/>
      </c>
      <c r="J73" s="26">
        <f>IF(C73="","",IFERROR(VLOOKUP(C73,Sessions!$A$2:$H$101,4,FALSE),""))</f>
        <v/>
      </c>
      <c r="K73" s="27">
        <f>IF(C73="","",IFERROR(VLOOKUP(C73,Sessions!$A$2:$H$101,6,FALSE),""))</f>
        <v/>
      </c>
      <c r="L73" s="27">
        <f>IF(OR(N73&lt;&gt;"Ready",D73&lt;&gt;"Attended",COUNT(E73:G73)&lt;3),"",ROUND((F73-E73)*1440-G73,2))</f>
        <v/>
      </c>
      <c r="M73" s="4">
        <f>IF(N73="","",IF(N73&lt;&gt;"Ready","Review",IF(D73="Missed",IF(H73="","Awaiting evidence","Missed"),IF(D73="Attended",IF(OR(L73="",H73=""),"Awaiting evidence",IF(L73&gt;=K73,"Completed","Incomplete")),IF(J73&lt;Setup!$B$2,"Not recorded - past","Planned")))))</f>
        <v/>
      </c>
      <c r="N73" s="4">
        <f>IF(COUNTA(A73:H73)=0,"",IF(OR(A73="",B73="",C73="",D73=""),"Missing fields",IF(COUNTIF($A$2:$A$101,A73)&gt;1,"Duplicate record",IF(COUNTIFS($B$2:$B$101,B73,$C$2:$C$101,C73)&gt;1,"Duplicate enrollment",IF(OR(COUNTIF(Setup!$D$2:$D$6,B73)=0,COUNTIF(Setup!$F$2:$F$4,D73)=0,IFERROR(VLOOKUP(C73,Sessions!$A$2:$H$101,8,FALSE),"")&lt;&gt;"Ready",COUNT(Setup!$B$2)&lt;1),"Check reference",IF(AND(D73&lt;&gt;"Attended",COUNTA(E73:G73)&gt;0),"Check actuals",IF(OR(AND(E73&lt;&gt;"",NOT(ISNUMBER(E73))),AND(F73&lt;&gt;"",NOT(ISNUMBER(F73))),AND(G73&lt;&gt;"",NOT(ISNUMBER(G73)))),"Check actuals",IF(OR(AND(ISNUMBER(E73),E73&lt;I73),AND(ISNUMBER(F73),F73&gt;J73),AND(ISNUMBER(E73),ISNUMBER(F73),F73&lt;=E73),AND(ISNUMBER(G73),G73&lt;0),IF(COUNT(E73:G73)=3,G73&gt;(F73-E73)*1440,FALSE)),"Check actuals","Ready"))))))))</f>
        <v/>
      </c>
    </row>
    <row r="74" ht="34" customHeight="1">
      <c r="A74" s="9" t="n"/>
      <c r="B74" s="9" t="n"/>
      <c r="C74" s="9" t="n"/>
      <c r="D74" s="9" t="n"/>
      <c r="E74" s="22" t="n"/>
      <c r="F74" s="22" t="n"/>
      <c r="G74" s="23" t="n"/>
      <c r="H74" s="9" t="n"/>
      <c r="I74" s="24">
        <f>IF(C74="","",IFERROR(VLOOKUP(C74,Sessions!$A$2:$H$101,3,FALSE),""))</f>
        <v/>
      </c>
      <c r="J74" s="24">
        <f>IF(C74="","",IFERROR(VLOOKUP(C74,Sessions!$A$2:$H$101,4,FALSE),""))</f>
        <v/>
      </c>
      <c r="K74" s="25">
        <f>IF(C74="","",IFERROR(VLOOKUP(C74,Sessions!$A$2:$H$101,6,FALSE),""))</f>
        <v/>
      </c>
      <c r="L74" s="25">
        <f>IF(OR(N74&lt;&gt;"Ready",D74&lt;&gt;"Attended",COUNT(E74:G74)&lt;3),"",ROUND((F74-E74)*1440-G74,2))</f>
        <v/>
      </c>
      <c r="M74" s="2">
        <f>IF(N74="","",IF(N74&lt;&gt;"Ready","Review",IF(D74="Missed",IF(H74="","Awaiting evidence","Missed"),IF(D74="Attended",IF(OR(L74="",H74=""),"Awaiting evidence",IF(L74&gt;=K74,"Completed","Incomplete")),IF(J74&lt;Setup!$B$2,"Not recorded - past","Planned")))))</f>
        <v/>
      </c>
      <c r="N74" s="2">
        <f>IF(COUNTA(A74:H74)=0,"",IF(OR(A74="",B74="",C74="",D74=""),"Missing fields",IF(COUNTIF($A$2:$A$101,A74)&gt;1,"Duplicate record",IF(COUNTIFS($B$2:$B$101,B74,$C$2:$C$101,C74)&gt;1,"Duplicate enrollment",IF(OR(COUNTIF(Setup!$D$2:$D$6,B74)=0,COUNTIF(Setup!$F$2:$F$4,D74)=0,IFERROR(VLOOKUP(C74,Sessions!$A$2:$H$101,8,FALSE),"")&lt;&gt;"Ready",COUNT(Setup!$B$2)&lt;1),"Check reference",IF(AND(D74&lt;&gt;"Attended",COUNTA(E74:G74)&gt;0),"Check actuals",IF(OR(AND(E74&lt;&gt;"",NOT(ISNUMBER(E74))),AND(F74&lt;&gt;"",NOT(ISNUMBER(F74))),AND(G74&lt;&gt;"",NOT(ISNUMBER(G74)))),"Check actuals",IF(OR(AND(ISNUMBER(E74),E74&lt;I74),AND(ISNUMBER(F74),F74&gt;J74),AND(ISNUMBER(E74),ISNUMBER(F74),F74&lt;=E74),AND(ISNUMBER(G74),G74&lt;0),IF(COUNT(E74:G74)=3,G74&gt;(F74-E74)*1440,FALSE)),"Check actuals","Ready"))))))))</f>
        <v/>
      </c>
    </row>
    <row r="75" ht="34" customHeight="1">
      <c r="A75" s="9" t="n"/>
      <c r="B75" s="9" t="n"/>
      <c r="C75" s="9" t="n"/>
      <c r="D75" s="9" t="n"/>
      <c r="E75" s="22" t="n"/>
      <c r="F75" s="22" t="n"/>
      <c r="G75" s="23" t="n"/>
      <c r="H75" s="9" t="n"/>
      <c r="I75" s="26">
        <f>IF(C75="","",IFERROR(VLOOKUP(C75,Sessions!$A$2:$H$101,3,FALSE),""))</f>
        <v/>
      </c>
      <c r="J75" s="26">
        <f>IF(C75="","",IFERROR(VLOOKUP(C75,Sessions!$A$2:$H$101,4,FALSE),""))</f>
        <v/>
      </c>
      <c r="K75" s="27">
        <f>IF(C75="","",IFERROR(VLOOKUP(C75,Sessions!$A$2:$H$101,6,FALSE),""))</f>
        <v/>
      </c>
      <c r="L75" s="27">
        <f>IF(OR(N75&lt;&gt;"Ready",D75&lt;&gt;"Attended",COUNT(E75:G75)&lt;3),"",ROUND((F75-E75)*1440-G75,2))</f>
        <v/>
      </c>
      <c r="M75" s="4">
        <f>IF(N75="","",IF(N75&lt;&gt;"Ready","Review",IF(D75="Missed",IF(H75="","Awaiting evidence","Missed"),IF(D75="Attended",IF(OR(L75="",H75=""),"Awaiting evidence",IF(L75&gt;=K75,"Completed","Incomplete")),IF(J75&lt;Setup!$B$2,"Not recorded - past","Planned")))))</f>
        <v/>
      </c>
      <c r="N75" s="4">
        <f>IF(COUNTA(A75:H75)=0,"",IF(OR(A75="",B75="",C75="",D75=""),"Missing fields",IF(COUNTIF($A$2:$A$101,A75)&gt;1,"Duplicate record",IF(COUNTIFS($B$2:$B$101,B75,$C$2:$C$101,C75)&gt;1,"Duplicate enrollment",IF(OR(COUNTIF(Setup!$D$2:$D$6,B75)=0,COUNTIF(Setup!$F$2:$F$4,D75)=0,IFERROR(VLOOKUP(C75,Sessions!$A$2:$H$101,8,FALSE),"")&lt;&gt;"Ready",COUNT(Setup!$B$2)&lt;1),"Check reference",IF(AND(D75&lt;&gt;"Attended",COUNTA(E75:G75)&gt;0),"Check actuals",IF(OR(AND(E75&lt;&gt;"",NOT(ISNUMBER(E75))),AND(F75&lt;&gt;"",NOT(ISNUMBER(F75))),AND(G75&lt;&gt;"",NOT(ISNUMBER(G75)))),"Check actuals",IF(OR(AND(ISNUMBER(E75),E75&lt;I75),AND(ISNUMBER(F75),F75&gt;J75),AND(ISNUMBER(E75),ISNUMBER(F75),F75&lt;=E75),AND(ISNUMBER(G75),G75&lt;0),IF(COUNT(E75:G75)=3,G75&gt;(F75-E75)*1440,FALSE)),"Check actuals","Ready"))))))))</f>
        <v/>
      </c>
    </row>
    <row r="76" ht="34" customHeight="1">
      <c r="A76" s="9" t="n"/>
      <c r="B76" s="9" t="n"/>
      <c r="C76" s="9" t="n"/>
      <c r="D76" s="9" t="n"/>
      <c r="E76" s="22" t="n"/>
      <c r="F76" s="22" t="n"/>
      <c r="G76" s="23" t="n"/>
      <c r="H76" s="9" t="n"/>
      <c r="I76" s="24">
        <f>IF(C76="","",IFERROR(VLOOKUP(C76,Sessions!$A$2:$H$101,3,FALSE),""))</f>
        <v/>
      </c>
      <c r="J76" s="24">
        <f>IF(C76="","",IFERROR(VLOOKUP(C76,Sessions!$A$2:$H$101,4,FALSE),""))</f>
        <v/>
      </c>
      <c r="K76" s="25">
        <f>IF(C76="","",IFERROR(VLOOKUP(C76,Sessions!$A$2:$H$101,6,FALSE),""))</f>
        <v/>
      </c>
      <c r="L76" s="25">
        <f>IF(OR(N76&lt;&gt;"Ready",D76&lt;&gt;"Attended",COUNT(E76:G76)&lt;3),"",ROUND((F76-E76)*1440-G76,2))</f>
        <v/>
      </c>
      <c r="M76" s="2">
        <f>IF(N76="","",IF(N76&lt;&gt;"Ready","Review",IF(D76="Missed",IF(H76="","Awaiting evidence","Missed"),IF(D76="Attended",IF(OR(L76="",H76=""),"Awaiting evidence",IF(L76&gt;=K76,"Completed","Incomplete")),IF(J76&lt;Setup!$B$2,"Not recorded - past","Planned")))))</f>
        <v/>
      </c>
      <c r="N76" s="2">
        <f>IF(COUNTA(A76:H76)=0,"",IF(OR(A76="",B76="",C76="",D76=""),"Missing fields",IF(COUNTIF($A$2:$A$101,A76)&gt;1,"Duplicate record",IF(COUNTIFS($B$2:$B$101,B76,$C$2:$C$101,C76)&gt;1,"Duplicate enrollment",IF(OR(COUNTIF(Setup!$D$2:$D$6,B76)=0,COUNTIF(Setup!$F$2:$F$4,D76)=0,IFERROR(VLOOKUP(C76,Sessions!$A$2:$H$101,8,FALSE),"")&lt;&gt;"Ready",COUNT(Setup!$B$2)&lt;1),"Check reference",IF(AND(D76&lt;&gt;"Attended",COUNTA(E76:G76)&gt;0),"Check actuals",IF(OR(AND(E76&lt;&gt;"",NOT(ISNUMBER(E76))),AND(F76&lt;&gt;"",NOT(ISNUMBER(F76))),AND(G76&lt;&gt;"",NOT(ISNUMBER(G76)))),"Check actuals",IF(OR(AND(ISNUMBER(E76),E76&lt;I76),AND(ISNUMBER(F76),F76&gt;J76),AND(ISNUMBER(E76),ISNUMBER(F76),F76&lt;=E76),AND(ISNUMBER(G76),G76&lt;0),IF(COUNT(E76:G76)=3,G76&gt;(F76-E76)*1440,FALSE)),"Check actuals","Ready"))))))))</f>
        <v/>
      </c>
    </row>
    <row r="77" ht="34" customHeight="1">
      <c r="A77" s="9" t="n"/>
      <c r="B77" s="9" t="n"/>
      <c r="C77" s="9" t="n"/>
      <c r="D77" s="9" t="n"/>
      <c r="E77" s="22" t="n"/>
      <c r="F77" s="22" t="n"/>
      <c r="G77" s="23" t="n"/>
      <c r="H77" s="9" t="n"/>
      <c r="I77" s="26">
        <f>IF(C77="","",IFERROR(VLOOKUP(C77,Sessions!$A$2:$H$101,3,FALSE),""))</f>
        <v/>
      </c>
      <c r="J77" s="26">
        <f>IF(C77="","",IFERROR(VLOOKUP(C77,Sessions!$A$2:$H$101,4,FALSE),""))</f>
        <v/>
      </c>
      <c r="K77" s="27">
        <f>IF(C77="","",IFERROR(VLOOKUP(C77,Sessions!$A$2:$H$101,6,FALSE),""))</f>
        <v/>
      </c>
      <c r="L77" s="27">
        <f>IF(OR(N77&lt;&gt;"Ready",D77&lt;&gt;"Attended",COUNT(E77:G77)&lt;3),"",ROUND((F77-E77)*1440-G77,2))</f>
        <v/>
      </c>
      <c r="M77" s="4">
        <f>IF(N77="","",IF(N77&lt;&gt;"Ready","Review",IF(D77="Missed",IF(H77="","Awaiting evidence","Missed"),IF(D77="Attended",IF(OR(L77="",H77=""),"Awaiting evidence",IF(L77&gt;=K77,"Completed","Incomplete")),IF(J77&lt;Setup!$B$2,"Not recorded - past","Planned")))))</f>
        <v/>
      </c>
      <c r="N77" s="4">
        <f>IF(COUNTA(A77:H77)=0,"",IF(OR(A77="",B77="",C77="",D77=""),"Missing fields",IF(COUNTIF($A$2:$A$101,A77)&gt;1,"Duplicate record",IF(COUNTIFS($B$2:$B$101,B77,$C$2:$C$101,C77)&gt;1,"Duplicate enrollment",IF(OR(COUNTIF(Setup!$D$2:$D$6,B77)=0,COUNTIF(Setup!$F$2:$F$4,D77)=0,IFERROR(VLOOKUP(C77,Sessions!$A$2:$H$101,8,FALSE),"")&lt;&gt;"Ready",COUNT(Setup!$B$2)&lt;1),"Check reference",IF(AND(D77&lt;&gt;"Attended",COUNTA(E77:G77)&gt;0),"Check actuals",IF(OR(AND(E77&lt;&gt;"",NOT(ISNUMBER(E77))),AND(F77&lt;&gt;"",NOT(ISNUMBER(F77))),AND(G77&lt;&gt;"",NOT(ISNUMBER(G77)))),"Check actuals",IF(OR(AND(ISNUMBER(E77),E77&lt;I77),AND(ISNUMBER(F77),F77&gt;J77),AND(ISNUMBER(E77),ISNUMBER(F77),F77&lt;=E77),AND(ISNUMBER(G77),G77&lt;0),IF(COUNT(E77:G77)=3,G77&gt;(F77-E77)*1440,FALSE)),"Check actuals","Ready"))))))))</f>
        <v/>
      </c>
    </row>
    <row r="78" ht="34" customHeight="1">
      <c r="A78" s="9" t="n"/>
      <c r="B78" s="9" t="n"/>
      <c r="C78" s="9" t="n"/>
      <c r="D78" s="9" t="n"/>
      <c r="E78" s="22" t="n"/>
      <c r="F78" s="22" t="n"/>
      <c r="G78" s="23" t="n"/>
      <c r="H78" s="9" t="n"/>
      <c r="I78" s="24">
        <f>IF(C78="","",IFERROR(VLOOKUP(C78,Sessions!$A$2:$H$101,3,FALSE),""))</f>
        <v/>
      </c>
      <c r="J78" s="24">
        <f>IF(C78="","",IFERROR(VLOOKUP(C78,Sessions!$A$2:$H$101,4,FALSE),""))</f>
        <v/>
      </c>
      <c r="K78" s="25">
        <f>IF(C78="","",IFERROR(VLOOKUP(C78,Sessions!$A$2:$H$101,6,FALSE),""))</f>
        <v/>
      </c>
      <c r="L78" s="25">
        <f>IF(OR(N78&lt;&gt;"Ready",D78&lt;&gt;"Attended",COUNT(E78:G78)&lt;3),"",ROUND((F78-E78)*1440-G78,2))</f>
        <v/>
      </c>
      <c r="M78" s="2">
        <f>IF(N78="","",IF(N78&lt;&gt;"Ready","Review",IF(D78="Missed",IF(H78="","Awaiting evidence","Missed"),IF(D78="Attended",IF(OR(L78="",H78=""),"Awaiting evidence",IF(L78&gt;=K78,"Completed","Incomplete")),IF(J78&lt;Setup!$B$2,"Not recorded - past","Planned")))))</f>
        <v/>
      </c>
      <c r="N78" s="2">
        <f>IF(COUNTA(A78:H78)=0,"",IF(OR(A78="",B78="",C78="",D78=""),"Missing fields",IF(COUNTIF($A$2:$A$101,A78)&gt;1,"Duplicate record",IF(COUNTIFS($B$2:$B$101,B78,$C$2:$C$101,C78)&gt;1,"Duplicate enrollment",IF(OR(COUNTIF(Setup!$D$2:$D$6,B78)=0,COUNTIF(Setup!$F$2:$F$4,D78)=0,IFERROR(VLOOKUP(C78,Sessions!$A$2:$H$101,8,FALSE),"")&lt;&gt;"Ready",COUNT(Setup!$B$2)&lt;1),"Check reference",IF(AND(D78&lt;&gt;"Attended",COUNTA(E78:G78)&gt;0),"Check actuals",IF(OR(AND(E78&lt;&gt;"",NOT(ISNUMBER(E78))),AND(F78&lt;&gt;"",NOT(ISNUMBER(F78))),AND(G78&lt;&gt;"",NOT(ISNUMBER(G78)))),"Check actuals",IF(OR(AND(ISNUMBER(E78),E78&lt;I78),AND(ISNUMBER(F78),F78&gt;J78),AND(ISNUMBER(E78),ISNUMBER(F78),F78&lt;=E78),AND(ISNUMBER(G78),G78&lt;0),IF(COUNT(E78:G78)=3,G78&gt;(F78-E78)*1440,FALSE)),"Check actuals","Ready"))))))))</f>
        <v/>
      </c>
    </row>
    <row r="79" ht="34" customHeight="1">
      <c r="A79" s="9" t="n"/>
      <c r="B79" s="9" t="n"/>
      <c r="C79" s="9" t="n"/>
      <c r="D79" s="9" t="n"/>
      <c r="E79" s="22" t="n"/>
      <c r="F79" s="22" t="n"/>
      <c r="G79" s="23" t="n"/>
      <c r="H79" s="9" t="n"/>
      <c r="I79" s="26">
        <f>IF(C79="","",IFERROR(VLOOKUP(C79,Sessions!$A$2:$H$101,3,FALSE),""))</f>
        <v/>
      </c>
      <c r="J79" s="26">
        <f>IF(C79="","",IFERROR(VLOOKUP(C79,Sessions!$A$2:$H$101,4,FALSE),""))</f>
        <v/>
      </c>
      <c r="K79" s="27">
        <f>IF(C79="","",IFERROR(VLOOKUP(C79,Sessions!$A$2:$H$101,6,FALSE),""))</f>
        <v/>
      </c>
      <c r="L79" s="27">
        <f>IF(OR(N79&lt;&gt;"Ready",D79&lt;&gt;"Attended",COUNT(E79:G79)&lt;3),"",ROUND((F79-E79)*1440-G79,2))</f>
        <v/>
      </c>
      <c r="M79" s="4">
        <f>IF(N79="","",IF(N79&lt;&gt;"Ready","Review",IF(D79="Missed",IF(H79="","Awaiting evidence","Missed"),IF(D79="Attended",IF(OR(L79="",H79=""),"Awaiting evidence",IF(L79&gt;=K79,"Completed","Incomplete")),IF(J79&lt;Setup!$B$2,"Not recorded - past","Planned")))))</f>
        <v/>
      </c>
      <c r="N79" s="4">
        <f>IF(COUNTA(A79:H79)=0,"",IF(OR(A79="",B79="",C79="",D79=""),"Missing fields",IF(COUNTIF($A$2:$A$101,A79)&gt;1,"Duplicate record",IF(COUNTIFS($B$2:$B$101,B79,$C$2:$C$101,C79)&gt;1,"Duplicate enrollment",IF(OR(COUNTIF(Setup!$D$2:$D$6,B79)=0,COUNTIF(Setup!$F$2:$F$4,D79)=0,IFERROR(VLOOKUP(C79,Sessions!$A$2:$H$101,8,FALSE),"")&lt;&gt;"Ready",COUNT(Setup!$B$2)&lt;1),"Check reference",IF(AND(D79&lt;&gt;"Attended",COUNTA(E79:G79)&gt;0),"Check actuals",IF(OR(AND(E79&lt;&gt;"",NOT(ISNUMBER(E79))),AND(F79&lt;&gt;"",NOT(ISNUMBER(F79))),AND(G79&lt;&gt;"",NOT(ISNUMBER(G79)))),"Check actuals",IF(OR(AND(ISNUMBER(E79),E79&lt;I79),AND(ISNUMBER(F79),F79&gt;J79),AND(ISNUMBER(E79),ISNUMBER(F79),F79&lt;=E79),AND(ISNUMBER(G79),G79&lt;0),IF(COUNT(E79:G79)=3,G79&gt;(F79-E79)*1440,FALSE)),"Check actuals","Ready"))))))))</f>
        <v/>
      </c>
    </row>
    <row r="80" ht="34" customHeight="1">
      <c r="A80" s="9" t="n"/>
      <c r="B80" s="9" t="n"/>
      <c r="C80" s="9" t="n"/>
      <c r="D80" s="9" t="n"/>
      <c r="E80" s="22" t="n"/>
      <c r="F80" s="22" t="n"/>
      <c r="G80" s="23" t="n"/>
      <c r="H80" s="9" t="n"/>
      <c r="I80" s="24">
        <f>IF(C80="","",IFERROR(VLOOKUP(C80,Sessions!$A$2:$H$101,3,FALSE),""))</f>
        <v/>
      </c>
      <c r="J80" s="24">
        <f>IF(C80="","",IFERROR(VLOOKUP(C80,Sessions!$A$2:$H$101,4,FALSE),""))</f>
        <v/>
      </c>
      <c r="K80" s="25">
        <f>IF(C80="","",IFERROR(VLOOKUP(C80,Sessions!$A$2:$H$101,6,FALSE),""))</f>
        <v/>
      </c>
      <c r="L80" s="25">
        <f>IF(OR(N80&lt;&gt;"Ready",D80&lt;&gt;"Attended",COUNT(E80:G80)&lt;3),"",ROUND((F80-E80)*1440-G80,2))</f>
        <v/>
      </c>
      <c r="M80" s="2">
        <f>IF(N80="","",IF(N80&lt;&gt;"Ready","Review",IF(D80="Missed",IF(H80="","Awaiting evidence","Missed"),IF(D80="Attended",IF(OR(L80="",H80=""),"Awaiting evidence",IF(L80&gt;=K80,"Completed","Incomplete")),IF(J80&lt;Setup!$B$2,"Not recorded - past","Planned")))))</f>
        <v/>
      </c>
      <c r="N80" s="2">
        <f>IF(COUNTA(A80:H80)=0,"",IF(OR(A80="",B80="",C80="",D80=""),"Missing fields",IF(COUNTIF($A$2:$A$101,A80)&gt;1,"Duplicate record",IF(COUNTIFS($B$2:$B$101,B80,$C$2:$C$101,C80)&gt;1,"Duplicate enrollment",IF(OR(COUNTIF(Setup!$D$2:$D$6,B80)=0,COUNTIF(Setup!$F$2:$F$4,D80)=0,IFERROR(VLOOKUP(C80,Sessions!$A$2:$H$101,8,FALSE),"")&lt;&gt;"Ready",COUNT(Setup!$B$2)&lt;1),"Check reference",IF(AND(D80&lt;&gt;"Attended",COUNTA(E80:G80)&gt;0),"Check actuals",IF(OR(AND(E80&lt;&gt;"",NOT(ISNUMBER(E80))),AND(F80&lt;&gt;"",NOT(ISNUMBER(F80))),AND(G80&lt;&gt;"",NOT(ISNUMBER(G80)))),"Check actuals",IF(OR(AND(ISNUMBER(E80),E80&lt;I80),AND(ISNUMBER(F80),F80&gt;J80),AND(ISNUMBER(E80),ISNUMBER(F80),F80&lt;=E80),AND(ISNUMBER(G80),G80&lt;0),IF(COUNT(E80:G80)=3,G80&gt;(F80-E80)*1440,FALSE)),"Check actuals","Ready"))))))))</f>
        <v/>
      </c>
    </row>
    <row r="81" ht="34" customHeight="1">
      <c r="A81" s="9" t="n"/>
      <c r="B81" s="9" t="n"/>
      <c r="C81" s="9" t="n"/>
      <c r="D81" s="9" t="n"/>
      <c r="E81" s="22" t="n"/>
      <c r="F81" s="22" t="n"/>
      <c r="G81" s="23" t="n"/>
      <c r="H81" s="9" t="n"/>
      <c r="I81" s="26">
        <f>IF(C81="","",IFERROR(VLOOKUP(C81,Sessions!$A$2:$H$101,3,FALSE),""))</f>
        <v/>
      </c>
      <c r="J81" s="26">
        <f>IF(C81="","",IFERROR(VLOOKUP(C81,Sessions!$A$2:$H$101,4,FALSE),""))</f>
        <v/>
      </c>
      <c r="K81" s="27">
        <f>IF(C81="","",IFERROR(VLOOKUP(C81,Sessions!$A$2:$H$101,6,FALSE),""))</f>
        <v/>
      </c>
      <c r="L81" s="27">
        <f>IF(OR(N81&lt;&gt;"Ready",D81&lt;&gt;"Attended",COUNT(E81:G81)&lt;3),"",ROUND((F81-E81)*1440-G81,2))</f>
        <v/>
      </c>
      <c r="M81" s="4">
        <f>IF(N81="","",IF(N81&lt;&gt;"Ready","Review",IF(D81="Missed",IF(H81="","Awaiting evidence","Missed"),IF(D81="Attended",IF(OR(L81="",H81=""),"Awaiting evidence",IF(L81&gt;=K81,"Completed","Incomplete")),IF(J81&lt;Setup!$B$2,"Not recorded - past","Planned")))))</f>
        <v/>
      </c>
      <c r="N81" s="4">
        <f>IF(COUNTA(A81:H81)=0,"",IF(OR(A81="",B81="",C81="",D81=""),"Missing fields",IF(COUNTIF($A$2:$A$101,A81)&gt;1,"Duplicate record",IF(COUNTIFS($B$2:$B$101,B81,$C$2:$C$101,C81)&gt;1,"Duplicate enrollment",IF(OR(COUNTIF(Setup!$D$2:$D$6,B81)=0,COUNTIF(Setup!$F$2:$F$4,D81)=0,IFERROR(VLOOKUP(C81,Sessions!$A$2:$H$101,8,FALSE),"")&lt;&gt;"Ready",COUNT(Setup!$B$2)&lt;1),"Check reference",IF(AND(D81&lt;&gt;"Attended",COUNTA(E81:G81)&gt;0),"Check actuals",IF(OR(AND(E81&lt;&gt;"",NOT(ISNUMBER(E81))),AND(F81&lt;&gt;"",NOT(ISNUMBER(F81))),AND(G81&lt;&gt;"",NOT(ISNUMBER(G81)))),"Check actuals",IF(OR(AND(ISNUMBER(E81),E81&lt;I81),AND(ISNUMBER(F81),F81&gt;J81),AND(ISNUMBER(E81),ISNUMBER(F81),F81&lt;=E81),AND(ISNUMBER(G81),G81&lt;0),IF(COUNT(E81:G81)=3,G81&gt;(F81-E81)*1440,FALSE)),"Check actuals","Ready"))))))))</f>
        <v/>
      </c>
    </row>
    <row r="82" ht="34" customHeight="1">
      <c r="A82" s="9" t="n"/>
      <c r="B82" s="9" t="n"/>
      <c r="C82" s="9" t="n"/>
      <c r="D82" s="9" t="n"/>
      <c r="E82" s="22" t="n"/>
      <c r="F82" s="22" t="n"/>
      <c r="G82" s="23" t="n"/>
      <c r="H82" s="9" t="n"/>
      <c r="I82" s="24">
        <f>IF(C82="","",IFERROR(VLOOKUP(C82,Sessions!$A$2:$H$101,3,FALSE),""))</f>
        <v/>
      </c>
      <c r="J82" s="24">
        <f>IF(C82="","",IFERROR(VLOOKUP(C82,Sessions!$A$2:$H$101,4,FALSE),""))</f>
        <v/>
      </c>
      <c r="K82" s="25">
        <f>IF(C82="","",IFERROR(VLOOKUP(C82,Sessions!$A$2:$H$101,6,FALSE),""))</f>
        <v/>
      </c>
      <c r="L82" s="25">
        <f>IF(OR(N82&lt;&gt;"Ready",D82&lt;&gt;"Attended",COUNT(E82:G82)&lt;3),"",ROUND((F82-E82)*1440-G82,2))</f>
        <v/>
      </c>
      <c r="M82" s="2">
        <f>IF(N82="","",IF(N82&lt;&gt;"Ready","Review",IF(D82="Missed",IF(H82="","Awaiting evidence","Missed"),IF(D82="Attended",IF(OR(L82="",H82=""),"Awaiting evidence",IF(L82&gt;=K82,"Completed","Incomplete")),IF(J82&lt;Setup!$B$2,"Not recorded - past","Planned")))))</f>
        <v/>
      </c>
      <c r="N82" s="2">
        <f>IF(COUNTA(A82:H82)=0,"",IF(OR(A82="",B82="",C82="",D82=""),"Missing fields",IF(COUNTIF($A$2:$A$101,A82)&gt;1,"Duplicate record",IF(COUNTIFS($B$2:$B$101,B82,$C$2:$C$101,C82)&gt;1,"Duplicate enrollment",IF(OR(COUNTIF(Setup!$D$2:$D$6,B82)=0,COUNTIF(Setup!$F$2:$F$4,D82)=0,IFERROR(VLOOKUP(C82,Sessions!$A$2:$H$101,8,FALSE),"")&lt;&gt;"Ready",COUNT(Setup!$B$2)&lt;1),"Check reference",IF(AND(D82&lt;&gt;"Attended",COUNTA(E82:G82)&gt;0),"Check actuals",IF(OR(AND(E82&lt;&gt;"",NOT(ISNUMBER(E82))),AND(F82&lt;&gt;"",NOT(ISNUMBER(F82))),AND(G82&lt;&gt;"",NOT(ISNUMBER(G82)))),"Check actuals",IF(OR(AND(ISNUMBER(E82),E82&lt;I82),AND(ISNUMBER(F82),F82&gt;J82),AND(ISNUMBER(E82),ISNUMBER(F82),F82&lt;=E82),AND(ISNUMBER(G82),G82&lt;0),IF(COUNT(E82:G82)=3,G82&gt;(F82-E82)*1440,FALSE)),"Check actuals","Ready"))))))))</f>
        <v/>
      </c>
    </row>
    <row r="83" ht="34" customHeight="1">
      <c r="A83" s="9" t="n"/>
      <c r="B83" s="9" t="n"/>
      <c r="C83" s="9" t="n"/>
      <c r="D83" s="9" t="n"/>
      <c r="E83" s="22" t="n"/>
      <c r="F83" s="22" t="n"/>
      <c r="G83" s="23" t="n"/>
      <c r="H83" s="9" t="n"/>
      <c r="I83" s="26">
        <f>IF(C83="","",IFERROR(VLOOKUP(C83,Sessions!$A$2:$H$101,3,FALSE),""))</f>
        <v/>
      </c>
      <c r="J83" s="26">
        <f>IF(C83="","",IFERROR(VLOOKUP(C83,Sessions!$A$2:$H$101,4,FALSE),""))</f>
        <v/>
      </c>
      <c r="K83" s="27">
        <f>IF(C83="","",IFERROR(VLOOKUP(C83,Sessions!$A$2:$H$101,6,FALSE),""))</f>
        <v/>
      </c>
      <c r="L83" s="27">
        <f>IF(OR(N83&lt;&gt;"Ready",D83&lt;&gt;"Attended",COUNT(E83:G83)&lt;3),"",ROUND((F83-E83)*1440-G83,2))</f>
        <v/>
      </c>
      <c r="M83" s="4">
        <f>IF(N83="","",IF(N83&lt;&gt;"Ready","Review",IF(D83="Missed",IF(H83="","Awaiting evidence","Missed"),IF(D83="Attended",IF(OR(L83="",H83=""),"Awaiting evidence",IF(L83&gt;=K83,"Completed","Incomplete")),IF(J83&lt;Setup!$B$2,"Not recorded - past","Planned")))))</f>
        <v/>
      </c>
      <c r="N83" s="4">
        <f>IF(COUNTA(A83:H83)=0,"",IF(OR(A83="",B83="",C83="",D83=""),"Missing fields",IF(COUNTIF($A$2:$A$101,A83)&gt;1,"Duplicate record",IF(COUNTIFS($B$2:$B$101,B83,$C$2:$C$101,C83)&gt;1,"Duplicate enrollment",IF(OR(COUNTIF(Setup!$D$2:$D$6,B83)=0,COUNTIF(Setup!$F$2:$F$4,D83)=0,IFERROR(VLOOKUP(C83,Sessions!$A$2:$H$101,8,FALSE),"")&lt;&gt;"Ready",COUNT(Setup!$B$2)&lt;1),"Check reference",IF(AND(D83&lt;&gt;"Attended",COUNTA(E83:G83)&gt;0),"Check actuals",IF(OR(AND(E83&lt;&gt;"",NOT(ISNUMBER(E83))),AND(F83&lt;&gt;"",NOT(ISNUMBER(F83))),AND(G83&lt;&gt;"",NOT(ISNUMBER(G83)))),"Check actuals",IF(OR(AND(ISNUMBER(E83),E83&lt;I83),AND(ISNUMBER(F83),F83&gt;J83),AND(ISNUMBER(E83),ISNUMBER(F83),F83&lt;=E83),AND(ISNUMBER(G83),G83&lt;0),IF(COUNT(E83:G83)=3,G83&gt;(F83-E83)*1440,FALSE)),"Check actuals","Ready"))))))))</f>
        <v/>
      </c>
    </row>
    <row r="84" ht="34" customHeight="1">
      <c r="A84" s="9" t="n"/>
      <c r="B84" s="9" t="n"/>
      <c r="C84" s="9" t="n"/>
      <c r="D84" s="9" t="n"/>
      <c r="E84" s="22" t="n"/>
      <c r="F84" s="22" t="n"/>
      <c r="G84" s="23" t="n"/>
      <c r="H84" s="9" t="n"/>
      <c r="I84" s="24">
        <f>IF(C84="","",IFERROR(VLOOKUP(C84,Sessions!$A$2:$H$101,3,FALSE),""))</f>
        <v/>
      </c>
      <c r="J84" s="24">
        <f>IF(C84="","",IFERROR(VLOOKUP(C84,Sessions!$A$2:$H$101,4,FALSE),""))</f>
        <v/>
      </c>
      <c r="K84" s="25">
        <f>IF(C84="","",IFERROR(VLOOKUP(C84,Sessions!$A$2:$H$101,6,FALSE),""))</f>
        <v/>
      </c>
      <c r="L84" s="25">
        <f>IF(OR(N84&lt;&gt;"Ready",D84&lt;&gt;"Attended",COUNT(E84:G84)&lt;3),"",ROUND((F84-E84)*1440-G84,2))</f>
        <v/>
      </c>
      <c r="M84" s="2">
        <f>IF(N84="","",IF(N84&lt;&gt;"Ready","Review",IF(D84="Missed",IF(H84="","Awaiting evidence","Missed"),IF(D84="Attended",IF(OR(L84="",H84=""),"Awaiting evidence",IF(L84&gt;=K84,"Completed","Incomplete")),IF(J84&lt;Setup!$B$2,"Not recorded - past","Planned")))))</f>
        <v/>
      </c>
      <c r="N84" s="2">
        <f>IF(COUNTA(A84:H84)=0,"",IF(OR(A84="",B84="",C84="",D84=""),"Missing fields",IF(COUNTIF($A$2:$A$101,A84)&gt;1,"Duplicate record",IF(COUNTIFS($B$2:$B$101,B84,$C$2:$C$101,C84)&gt;1,"Duplicate enrollment",IF(OR(COUNTIF(Setup!$D$2:$D$6,B84)=0,COUNTIF(Setup!$F$2:$F$4,D84)=0,IFERROR(VLOOKUP(C84,Sessions!$A$2:$H$101,8,FALSE),"")&lt;&gt;"Ready",COUNT(Setup!$B$2)&lt;1),"Check reference",IF(AND(D84&lt;&gt;"Attended",COUNTA(E84:G84)&gt;0),"Check actuals",IF(OR(AND(E84&lt;&gt;"",NOT(ISNUMBER(E84))),AND(F84&lt;&gt;"",NOT(ISNUMBER(F84))),AND(G84&lt;&gt;"",NOT(ISNUMBER(G84)))),"Check actuals",IF(OR(AND(ISNUMBER(E84),E84&lt;I84),AND(ISNUMBER(F84),F84&gt;J84),AND(ISNUMBER(E84),ISNUMBER(F84),F84&lt;=E84),AND(ISNUMBER(G84),G84&lt;0),IF(COUNT(E84:G84)=3,G84&gt;(F84-E84)*1440,FALSE)),"Check actuals","Ready"))))))))</f>
        <v/>
      </c>
    </row>
    <row r="85" ht="34" customHeight="1">
      <c r="A85" s="9" t="n"/>
      <c r="B85" s="9" t="n"/>
      <c r="C85" s="9" t="n"/>
      <c r="D85" s="9" t="n"/>
      <c r="E85" s="22" t="n"/>
      <c r="F85" s="22" t="n"/>
      <c r="G85" s="23" t="n"/>
      <c r="H85" s="9" t="n"/>
      <c r="I85" s="26">
        <f>IF(C85="","",IFERROR(VLOOKUP(C85,Sessions!$A$2:$H$101,3,FALSE),""))</f>
        <v/>
      </c>
      <c r="J85" s="26">
        <f>IF(C85="","",IFERROR(VLOOKUP(C85,Sessions!$A$2:$H$101,4,FALSE),""))</f>
        <v/>
      </c>
      <c r="K85" s="27">
        <f>IF(C85="","",IFERROR(VLOOKUP(C85,Sessions!$A$2:$H$101,6,FALSE),""))</f>
        <v/>
      </c>
      <c r="L85" s="27">
        <f>IF(OR(N85&lt;&gt;"Ready",D85&lt;&gt;"Attended",COUNT(E85:G85)&lt;3),"",ROUND((F85-E85)*1440-G85,2))</f>
        <v/>
      </c>
      <c r="M85" s="4">
        <f>IF(N85="","",IF(N85&lt;&gt;"Ready","Review",IF(D85="Missed",IF(H85="","Awaiting evidence","Missed"),IF(D85="Attended",IF(OR(L85="",H85=""),"Awaiting evidence",IF(L85&gt;=K85,"Completed","Incomplete")),IF(J85&lt;Setup!$B$2,"Not recorded - past","Planned")))))</f>
        <v/>
      </c>
      <c r="N85" s="4">
        <f>IF(COUNTA(A85:H85)=0,"",IF(OR(A85="",B85="",C85="",D85=""),"Missing fields",IF(COUNTIF($A$2:$A$101,A85)&gt;1,"Duplicate record",IF(COUNTIFS($B$2:$B$101,B85,$C$2:$C$101,C85)&gt;1,"Duplicate enrollment",IF(OR(COUNTIF(Setup!$D$2:$D$6,B85)=0,COUNTIF(Setup!$F$2:$F$4,D85)=0,IFERROR(VLOOKUP(C85,Sessions!$A$2:$H$101,8,FALSE),"")&lt;&gt;"Ready",COUNT(Setup!$B$2)&lt;1),"Check reference",IF(AND(D85&lt;&gt;"Attended",COUNTA(E85:G85)&gt;0),"Check actuals",IF(OR(AND(E85&lt;&gt;"",NOT(ISNUMBER(E85))),AND(F85&lt;&gt;"",NOT(ISNUMBER(F85))),AND(G85&lt;&gt;"",NOT(ISNUMBER(G85)))),"Check actuals",IF(OR(AND(ISNUMBER(E85),E85&lt;I85),AND(ISNUMBER(F85),F85&gt;J85),AND(ISNUMBER(E85),ISNUMBER(F85),F85&lt;=E85),AND(ISNUMBER(G85),G85&lt;0),IF(COUNT(E85:G85)=3,G85&gt;(F85-E85)*1440,FALSE)),"Check actuals","Ready"))))))))</f>
        <v/>
      </c>
    </row>
    <row r="86" ht="34" customHeight="1">
      <c r="A86" s="9" t="n"/>
      <c r="B86" s="9" t="n"/>
      <c r="C86" s="9" t="n"/>
      <c r="D86" s="9" t="n"/>
      <c r="E86" s="22" t="n"/>
      <c r="F86" s="22" t="n"/>
      <c r="G86" s="23" t="n"/>
      <c r="H86" s="9" t="n"/>
      <c r="I86" s="24">
        <f>IF(C86="","",IFERROR(VLOOKUP(C86,Sessions!$A$2:$H$101,3,FALSE),""))</f>
        <v/>
      </c>
      <c r="J86" s="24">
        <f>IF(C86="","",IFERROR(VLOOKUP(C86,Sessions!$A$2:$H$101,4,FALSE),""))</f>
        <v/>
      </c>
      <c r="K86" s="25">
        <f>IF(C86="","",IFERROR(VLOOKUP(C86,Sessions!$A$2:$H$101,6,FALSE),""))</f>
        <v/>
      </c>
      <c r="L86" s="25">
        <f>IF(OR(N86&lt;&gt;"Ready",D86&lt;&gt;"Attended",COUNT(E86:G86)&lt;3),"",ROUND((F86-E86)*1440-G86,2))</f>
        <v/>
      </c>
      <c r="M86" s="2">
        <f>IF(N86="","",IF(N86&lt;&gt;"Ready","Review",IF(D86="Missed",IF(H86="","Awaiting evidence","Missed"),IF(D86="Attended",IF(OR(L86="",H86=""),"Awaiting evidence",IF(L86&gt;=K86,"Completed","Incomplete")),IF(J86&lt;Setup!$B$2,"Not recorded - past","Planned")))))</f>
        <v/>
      </c>
      <c r="N86" s="2">
        <f>IF(COUNTA(A86:H86)=0,"",IF(OR(A86="",B86="",C86="",D86=""),"Missing fields",IF(COUNTIF($A$2:$A$101,A86)&gt;1,"Duplicate record",IF(COUNTIFS($B$2:$B$101,B86,$C$2:$C$101,C86)&gt;1,"Duplicate enrollment",IF(OR(COUNTIF(Setup!$D$2:$D$6,B86)=0,COUNTIF(Setup!$F$2:$F$4,D86)=0,IFERROR(VLOOKUP(C86,Sessions!$A$2:$H$101,8,FALSE),"")&lt;&gt;"Ready",COUNT(Setup!$B$2)&lt;1),"Check reference",IF(AND(D86&lt;&gt;"Attended",COUNTA(E86:G86)&gt;0),"Check actuals",IF(OR(AND(E86&lt;&gt;"",NOT(ISNUMBER(E86))),AND(F86&lt;&gt;"",NOT(ISNUMBER(F86))),AND(G86&lt;&gt;"",NOT(ISNUMBER(G86)))),"Check actuals",IF(OR(AND(ISNUMBER(E86),E86&lt;I86),AND(ISNUMBER(F86),F86&gt;J86),AND(ISNUMBER(E86),ISNUMBER(F86),F86&lt;=E86),AND(ISNUMBER(G86),G86&lt;0),IF(COUNT(E86:G86)=3,G86&gt;(F86-E86)*1440,FALSE)),"Check actuals","Ready"))))))))</f>
        <v/>
      </c>
    </row>
    <row r="87" ht="34" customHeight="1">
      <c r="A87" s="9" t="n"/>
      <c r="B87" s="9" t="n"/>
      <c r="C87" s="9" t="n"/>
      <c r="D87" s="9" t="n"/>
      <c r="E87" s="22" t="n"/>
      <c r="F87" s="22" t="n"/>
      <c r="G87" s="23" t="n"/>
      <c r="H87" s="9" t="n"/>
      <c r="I87" s="26">
        <f>IF(C87="","",IFERROR(VLOOKUP(C87,Sessions!$A$2:$H$101,3,FALSE),""))</f>
        <v/>
      </c>
      <c r="J87" s="26">
        <f>IF(C87="","",IFERROR(VLOOKUP(C87,Sessions!$A$2:$H$101,4,FALSE),""))</f>
        <v/>
      </c>
      <c r="K87" s="27">
        <f>IF(C87="","",IFERROR(VLOOKUP(C87,Sessions!$A$2:$H$101,6,FALSE),""))</f>
        <v/>
      </c>
      <c r="L87" s="27">
        <f>IF(OR(N87&lt;&gt;"Ready",D87&lt;&gt;"Attended",COUNT(E87:G87)&lt;3),"",ROUND((F87-E87)*1440-G87,2))</f>
        <v/>
      </c>
      <c r="M87" s="4">
        <f>IF(N87="","",IF(N87&lt;&gt;"Ready","Review",IF(D87="Missed",IF(H87="","Awaiting evidence","Missed"),IF(D87="Attended",IF(OR(L87="",H87=""),"Awaiting evidence",IF(L87&gt;=K87,"Completed","Incomplete")),IF(J87&lt;Setup!$B$2,"Not recorded - past","Planned")))))</f>
        <v/>
      </c>
      <c r="N87" s="4">
        <f>IF(COUNTA(A87:H87)=0,"",IF(OR(A87="",B87="",C87="",D87=""),"Missing fields",IF(COUNTIF($A$2:$A$101,A87)&gt;1,"Duplicate record",IF(COUNTIFS($B$2:$B$101,B87,$C$2:$C$101,C87)&gt;1,"Duplicate enrollment",IF(OR(COUNTIF(Setup!$D$2:$D$6,B87)=0,COUNTIF(Setup!$F$2:$F$4,D87)=0,IFERROR(VLOOKUP(C87,Sessions!$A$2:$H$101,8,FALSE),"")&lt;&gt;"Ready",COUNT(Setup!$B$2)&lt;1),"Check reference",IF(AND(D87&lt;&gt;"Attended",COUNTA(E87:G87)&gt;0),"Check actuals",IF(OR(AND(E87&lt;&gt;"",NOT(ISNUMBER(E87))),AND(F87&lt;&gt;"",NOT(ISNUMBER(F87))),AND(G87&lt;&gt;"",NOT(ISNUMBER(G87)))),"Check actuals",IF(OR(AND(ISNUMBER(E87),E87&lt;I87),AND(ISNUMBER(F87),F87&gt;J87),AND(ISNUMBER(E87),ISNUMBER(F87),F87&lt;=E87),AND(ISNUMBER(G87),G87&lt;0),IF(COUNT(E87:G87)=3,G87&gt;(F87-E87)*1440,FALSE)),"Check actuals","Ready"))))))))</f>
        <v/>
      </c>
    </row>
    <row r="88" ht="34" customHeight="1">
      <c r="A88" s="9" t="n"/>
      <c r="B88" s="9" t="n"/>
      <c r="C88" s="9" t="n"/>
      <c r="D88" s="9" t="n"/>
      <c r="E88" s="22" t="n"/>
      <c r="F88" s="22" t="n"/>
      <c r="G88" s="23" t="n"/>
      <c r="H88" s="9" t="n"/>
      <c r="I88" s="24">
        <f>IF(C88="","",IFERROR(VLOOKUP(C88,Sessions!$A$2:$H$101,3,FALSE),""))</f>
        <v/>
      </c>
      <c r="J88" s="24">
        <f>IF(C88="","",IFERROR(VLOOKUP(C88,Sessions!$A$2:$H$101,4,FALSE),""))</f>
        <v/>
      </c>
      <c r="K88" s="25">
        <f>IF(C88="","",IFERROR(VLOOKUP(C88,Sessions!$A$2:$H$101,6,FALSE),""))</f>
        <v/>
      </c>
      <c r="L88" s="25">
        <f>IF(OR(N88&lt;&gt;"Ready",D88&lt;&gt;"Attended",COUNT(E88:G88)&lt;3),"",ROUND((F88-E88)*1440-G88,2))</f>
        <v/>
      </c>
      <c r="M88" s="2">
        <f>IF(N88="","",IF(N88&lt;&gt;"Ready","Review",IF(D88="Missed",IF(H88="","Awaiting evidence","Missed"),IF(D88="Attended",IF(OR(L88="",H88=""),"Awaiting evidence",IF(L88&gt;=K88,"Completed","Incomplete")),IF(J88&lt;Setup!$B$2,"Not recorded - past","Planned")))))</f>
        <v/>
      </c>
      <c r="N88" s="2">
        <f>IF(COUNTA(A88:H88)=0,"",IF(OR(A88="",B88="",C88="",D88=""),"Missing fields",IF(COUNTIF($A$2:$A$101,A88)&gt;1,"Duplicate record",IF(COUNTIFS($B$2:$B$101,B88,$C$2:$C$101,C88)&gt;1,"Duplicate enrollment",IF(OR(COUNTIF(Setup!$D$2:$D$6,B88)=0,COUNTIF(Setup!$F$2:$F$4,D88)=0,IFERROR(VLOOKUP(C88,Sessions!$A$2:$H$101,8,FALSE),"")&lt;&gt;"Ready",COUNT(Setup!$B$2)&lt;1),"Check reference",IF(AND(D88&lt;&gt;"Attended",COUNTA(E88:G88)&gt;0),"Check actuals",IF(OR(AND(E88&lt;&gt;"",NOT(ISNUMBER(E88))),AND(F88&lt;&gt;"",NOT(ISNUMBER(F88))),AND(G88&lt;&gt;"",NOT(ISNUMBER(G88)))),"Check actuals",IF(OR(AND(ISNUMBER(E88),E88&lt;I88),AND(ISNUMBER(F88),F88&gt;J88),AND(ISNUMBER(E88),ISNUMBER(F88),F88&lt;=E88),AND(ISNUMBER(G88),G88&lt;0),IF(COUNT(E88:G88)=3,G88&gt;(F88-E88)*1440,FALSE)),"Check actuals","Ready"))))))))</f>
        <v/>
      </c>
    </row>
    <row r="89" ht="34" customHeight="1">
      <c r="A89" s="9" t="n"/>
      <c r="B89" s="9" t="n"/>
      <c r="C89" s="9" t="n"/>
      <c r="D89" s="9" t="n"/>
      <c r="E89" s="22" t="n"/>
      <c r="F89" s="22" t="n"/>
      <c r="G89" s="23" t="n"/>
      <c r="H89" s="9" t="n"/>
      <c r="I89" s="26">
        <f>IF(C89="","",IFERROR(VLOOKUP(C89,Sessions!$A$2:$H$101,3,FALSE),""))</f>
        <v/>
      </c>
      <c r="J89" s="26">
        <f>IF(C89="","",IFERROR(VLOOKUP(C89,Sessions!$A$2:$H$101,4,FALSE),""))</f>
        <v/>
      </c>
      <c r="K89" s="27">
        <f>IF(C89="","",IFERROR(VLOOKUP(C89,Sessions!$A$2:$H$101,6,FALSE),""))</f>
        <v/>
      </c>
      <c r="L89" s="27">
        <f>IF(OR(N89&lt;&gt;"Ready",D89&lt;&gt;"Attended",COUNT(E89:G89)&lt;3),"",ROUND((F89-E89)*1440-G89,2))</f>
        <v/>
      </c>
      <c r="M89" s="4">
        <f>IF(N89="","",IF(N89&lt;&gt;"Ready","Review",IF(D89="Missed",IF(H89="","Awaiting evidence","Missed"),IF(D89="Attended",IF(OR(L89="",H89=""),"Awaiting evidence",IF(L89&gt;=K89,"Completed","Incomplete")),IF(J89&lt;Setup!$B$2,"Not recorded - past","Planned")))))</f>
        <v/>
      </c>
      <c r="N89" s="4">
        <f>IF(COUNTA(A89:H89)=0,"",IF(OR(A89="",B89="",C89="",D89=""),"Missing fields",IF(COUNTIF($A$2:$A$101,A89)&gt;1,"Duplicate record",IF(COUNTIFS($B$2:$B$101,B89,$C$2:$C$101,C89)&gt;1,"Duplicate enrollment",IF(OR(COUNTIF(Setup!$D$2:$D$6,B89)=0,COUNTIF(Setup!$F$2:$F$4,D89)=0,IFERROR(VLOOKUP(C89,Sessions!$A$2:$H$101,8,FALSE),"")&lt;&gt;"Ready",COUNT(Setup!$B$2)&lt;1),"Check reference",IF(AND(D89&lt;&gt;"Attended",COUNTA(E89:G89)&gt;0),"Check actuals",IF(OR(AND(E89&lt;&gt;"",NOT(ISNUMBER(E89))),AND(F89&lt;&gt;"",NOT(ISNUMBER(F89))),AND(G89&lt;&gt;"",NOT(ISNUMBER(G89)))),"Check actuals",IF(OR(AND(ISNUMBER(E89),E89&lt;I89),AND(ISNUMBER(F89),F89&gt;J89),AND(ISNUMBER(E89),ISNUMBER(F89),F89&lt;=E89),AND(ISNUMBER(G89),G89&lt;0),IF(COUNT(E89:G89)=3,G89&gt;(F89-E89)*1440,FALSE)),"Check actuals","Ready"))))))))</f>
        <v/>
      </c>
    </row>
    <row r="90" ht="34" customHeight="1">
      <c r="A90" s="9" t="n"/>
      <c r="B90" s="9" t="n"/>
      <c r="C90" s="9" t="n"/>
      <c r="D90" s="9" t="n"/>
      <c r="E90" s="22" t="n"/>
      <c r="F90" s="22" t="n"/>
      <c r="G90" s="23" t="n"/>
      <c r="H90" s="9" t="n"/>
      <c r="I90" s="24">
        <f>IF(C90="","",IFERROR(VLOOKUP(C90,Sessions!$A$2:$H$101,3,FALSE),""))</f>
        <v/>
      </c>
      <c r="J90" s="24">
        <f>IF(C90="","",IFERROR(VLOOKUP(C90,Sessions!$A$2:$H$101,4,FALSE),""))</f>
        <v/>
      </c>
      <c r="K90" s="25">
        <f>IF(C90="","",IFERROR(VLOOKUP(C90,Sessions!$A$2:$H$101,6,FALSE),""))</f>
        <v/>
      </c>
      <c r="L90" s="25">
        <f>IF(OR(N90&lt;&gt;"Ready",D90&lt;&gt;"Attended",COUNT(E90:G90)&lt;3),"",ROUND((F90-E90)*1440-G90,2))</f>
        <v/>
      </c>
      <c r="M90" s="2">
        <f>IF(N90="","",IF(N90&lt;&gt;"Ready","Review",IF(D90="Missed",IF(H90="","Awaiting evidence","Missed"),IF(D90="Attended",IF(OR(L90="",H90=""),"Awaiting evidence",IF(L90&gt;=K90,"Completed","Incomplete")),IF(J90&lt;Setup!$B$2,"Not recorded - past","Planned")))))</f>
        <v/>
      </c>
      <c r="N90" s="2">
        <f>IF(COUNTA(A90:H90)=0,"",IF(OR(A90="",B90="",C90="",D90=""),"Missing fields",IF(COUNTIF($A$2:$A$101,A90)&gt;1,"Duplicate record",IF(COUNTIFS($B$2:$B$101,B90,$C$2:$C$101,C90)&gt;1,"Duplicate enrollment",IF(OR(COUNTIF(Setup!$D$2:$D$6,B90)=0,COUNTIF(Setup!$F$2:$F$4,D90)=0,IFERROR(VLOOKUP(C90,Sessions!$A$2:$H$101,8,FALSE),"")&lt;&gt;"Ready",COUNT(Setup!$B$2)&lt;1),"Check reference",IF(AND(D90&lt;&gt;"Attended",COUNTA(E90:G90)&gt;0),"Check actuals",IF(OR(AND(E90&lt;&gt;"",NOT(ISNUMBER(E90))),AND(F90&lt;&gt;"",NOT(ISNUMBER(F90))),AND(G90&lt;&gt;"",NOT(ISNUMBER(G90)))),"Check actuals",IF(OR(AND(ISNUMBER(E90),E90&lt;I90),AND(ISNUMBER(F90),F90&gt;J90),AND(ISNUMBER(E90),ISNUMBER(F90),F90&lt;=E90),AND(ISNUMBER(G90),G90&lt;0),IF(COUNT(E90:G90)=3,G90&gt;(F90-E90)*1440,FALSE)),"Check actuals","Ready"))))))))</f>
        <v/>
      </c>
    </row>
    <row r="91" ht="34" customHeight="1">
      <c r="A91" s="9" t="n"/>
      <c r="B91" s="9" t="n"/>
      <c r="C91" s="9" t="n"/>
      <c r="D91" s="9" t="n"/>
      <c r="E91" s="22" t="n"/>
      <c r="F91" s="22" t="n"/>
      <c r="G91" s="23" t="n"/>
      <c r="H91" s="9" t="n"/>
      <c r="I91" s="26">
        <f>IF(C91="","",IFERROR(VLOOKUP(C91,Sessions!$A$2:$H$101,3,FALSE),""))</f>
        <v/>
      </c>
      <c r="J91" s="26">
        <f>IF(C91="","",IFERROR(VLOOKUP(C91,Sessions!$A$2:$H$101,4,FALSE),""))</f>
        <v/>
      </c>
      <c r="K91" s="27">
        <f>IF(C91="","",IFERROR(VLOOKUP(C91,Sessions!$A$2:$H$101,6,FALSE),""))</f>
        <v/>
      </c>
      <c r="L91" s="27">
        <f>IF(OR(N91&lt;&gt;"Ready",D91&lt;&gt;"Attended",COUNT(E91:G91)&lt;3),"",ROUND((F91-E91)*1440-G91,2))</f>
        <v/>
      </c>
      <c r="M91" s="4">
        <f>IF(N91="","",IF(N91&lt;&gt;"Ready","Review",IF(D91="Missed",IF(H91="","Awaiting evidence","Missed"),IF(D91="Attended",IF(OR(L91="",H91=""),"Awaiting evidence",IF(L91&gt;=K91,"Completed","Incomplete")),IF(J91&lt;Setup!$B$2,"Not recorded - past","Planned")))))</f>
        <v/>
      </c>
      <c r="N91" s="4">
        <f>IF(COUNTA(A91:H91)=0,"",IF(OR(A91="",B91="",C91="",D91=""),"Missing fields",IF(COUNTIF($A$2:$A$101,A91)&gt;1,"Duplicate record",IF(COUNTIFS($B$2:$B$101,B91,$C$2:$C$101,C91)&gt;1,"Duplicate enrollment",IF(OR(COUNTIF(Setup!$D$2:$D$6,B91)=0,COUNTIF(Setup!$F$2:$F$4,D91)=0,IFERROR(VLOOKUP(C91,Sessions!$A$2:$H$101,8,FALSE),"")&lt;&gt;"Ready",COUNT(Setup!$B$2)&lt;1),"Check reference",IF(AND(D91&lt;&gt;"Attended",COUNTA(E91:G91)&gt;0),"Check actuals",IF(OR(AND(E91&lt;&gt;"",NOT(ISNUMBER(E91))),AND(F91&lt;&gt;"",NOT(ISNUMBER(F91))),AND(G91&lt;&gt;"",NOT(ISNUMBER(G91)))),"Check actuals",IF(OR(AND(ISNUMBER(E91),E91&lt;I91),AND(ISNUMBER(F91),F91&gt;J91),AND(ISNUMBER(E91),ISNUMBER(F91),F91&lt;=E91),AND(ISNUMBER(G91),G91&lt;0),IF(COUNT(E91:G91)=3,G91&gt;(F91-E91)*1440,FALSE)),"Check actuals","Ready"))))))))</f>
        <v/>
      </c>
    </row>
    <row r="92" ht="34" customHeight="1">
      <c r="A92" s="9" t="n"/>
      <c r="B92" s="9" t="n"/>
      <c r="C92" s="9" t="n"/>
      <c r="D92" s="9" t="n"/>
      <c r="E92" s="22" t="n"/>
      <c r="F92" s="22" t="n"/>
      <c r="G92" s="23" t="n"/>
      <c r="H92" s="9" t="n"/>
      <c r="I92" s="24">
        <f>IF(C92="","",IFERROR(VLOOKUP(C92,Sessions!$A$2:$H$101,3,FALSE),""))</f>
        <v/>
      </c>
      <c r="J92" s="24">
        <f>IF(C92="","",IFERROR(VLOOKUP(C92,Sessions!$A$2:$H$101,4,FALSE),""))</f>
        <v/>
      </c>
      <c r="K92" s="25">
        <f>IF(C92="","",IFERROR(VLOOKUP(C92,Sessions!$A$2:$H$101,6,FALSE),""))</f>
        <v/>
      </c>
      <c r="L92" s="25">
        <f>IF(OR(N92&lt;&gt;"Ready",D92&lt;&gt;"Attended",COUNT(E92:G92)&lt;3),"",ROUND((F92-E92)*1440-G92,2))</f>
        <v/>
      </c>
      <c r="M92" s="2">
        <f>IF(N92="","",IF(N92&lt;&gt;"Ready","Review",IF(D92="Missed",IF(H92="","Awaiting evidence","Missed"),IF(D92="Attended",IF(OR(L92="",H92=""),"Awaiting evidence",IF(L92&gt;=K92,"Completed","Incomplete")),IF(J92&lt;Setup!$B$2,"Not recorded - past","Planned")))))</f>
        <v/>
      </c>
      <c r="N92" s="2">
        <f>IF(COUNTA(A92:H92)=0,"",IF(OR(A92="",B92="",C92="",D92=""),"Missing fields",IF(COUNTIF($A$2:$A$101,A92)&gt;1,"Duplicate record",IF(COUNTIFS($B$2:$B$101,B92,$C$2:$C$101,C92)&gt;1,"Duplicate enrollment",IF(OR(COUNTIF(Setup!$D$2:$D$6,B92)=0,COUNTIF(Setup!$F$2:$F$4,D92)=0,IFERROR(VLOOKUP(C92,Sessions!$A$2:$H$101,8,FALSE),"")&lt;&gt;"Ready",COUNT(Setup!$B$2)&lt;1),"Check reference",IF(AND(D92&lt;&gt;"Attended",COUNTA(E92:G92)&gt;0),"Check actuals",IF(OR(AND(E92&lt;&gt;"",NOT(ISNUMBER(E92))),AND(F92&lt;&gt;"",NOT(ISNUMBER(F92))),AND(G92&lt;&gt;"",NOT(ISNUMBER(G92)))),"Check actuals",IF(OR(AND(ISNUMBER(E92),E92&lt;I92),AND(ISNUMBER(F92),F92&gt;J92),AND(ISNUMBER(E92),ISNUMBER(F92),F92&lt;=E92),AND(ISNUMBER(G92),G92&lt;0),IF(COUNT(E92:G92)=3,G92&gt;(F92-E92)*1440,FALSE)),"Check actuals","Ready"))))))))</f>
        <v/>
      </c>
    </row>
    <row r="93" ht="34" customHeight="1">
      <c r="A93" s="9" t="n"/>
      <c r="B93" s="9" t="n"/>
      <c r="C93" s="9" t="n"/>
      <c r="D93" s="9" t="n"/>
      <c r="E93" s="22" t="n"/>
      <c r="F93" s="22" t="n"/>
      <c r="G93" s="23" t="n"/>
      <c r="H93" s="9" t="n"/>
      <c r="I93" s="26">
        <f>IF(C93="","",IFERROR(VLOOKUP(C93,Sessions!$A$2:$H$101,3,FALSE),""))</f>
        <v/>
      </c>
      <c r="J93" s="26">
        <f>IF(C93="","",IFERROR(VLOOKUP(C93,Sessions!$A$2:$H$101,4,FALSE),""))</f>
        <v/>
      </c>
      <c r="K93" s="27">
        <f>IF(C93="","",IFERROR(VLOOKUP(C93,Sessions!$A$2:$H$101,6,FALSE),""))</f>
        <v/>
      </c>
      <c r="L93" s="27">
        <f>IF(OR(N93&lt;&gt;"Ready",D93&lt;&gt;"Attended",COUNT(E93:G93)&lt;3),"",ROUND((F93-E93)*1440-G93,2))</f>
        <v/>
      </c>
      <c r="M93" s="4">
        <f>IF(N93="","",IF(N93&lt;&gt;"Ready","Review",IF(D93="Missed",IF(H93="","Awaiting evidence","Missed"),IF(D93="Attended",IF(OR(L93="",H93=""),"Awaiting evidence",IF(L93&gt;=K93,"Completed","Incomplete")),IF(J93&lt;Setup!$B$2,"Not recorded - past","Planned")))))</f>
        <v/>
      </c>
      <c r="N93" s="4">
        <f>IF(COUNTA(A93:H93)=0,"",IF(OR(A93="",B93="",C93="",D93=""),"Missing fields",IF(COUNTIF($A$2:$A$101,A93)&gt;1,"Duplicate record",IF(COUNTIFS($B$2:$B$101,B93,$C$2:$C$101,C93)&gt;1,"Duplicate enrollment",IF(OR(COUNTIF(Setup!$D$2:$D$6,B93)=0,COUNTIF(Setup!$F$2:$F$4,D93)=0,IFERROR(VLOOKUP(C93,Sessions!$A$2:$H$101,8,FALSE),"")&lt;&gt;"Ready",COUNT(Setup!$B$2)&lt;1),"Check reference",IF(AND(D93&lt;&gt;"Attended",COUNTA(E93:G93)&gt;0),"Check actuals",IF(OR(AND(E93&lt;&gt;"",NOT(ISNUMBER(E93))),AND(F93&lt;&gt;"",NOT(ISNUMBER(F93))),AND(G93&lt;&gt;"",NOT(ISNUMBER(G93)))),"Check actuals",IF(OR(AND(ISNUMBER(E93),E93&lt;I93),AND(ISNUMBER(F93),F93&gt;J93),AND(ISNUMBER(E93),ISNUMBER(F93),F93&lt;=E93),AND(ISNUMBER(G93),G93&lt;0),IF(COUNT(E93:G93)=3,G93&gt;(F93-E93)*1440,FALSE)),"Check actuals","Ready"))))))))</f>
        <v/>
      </c>
    </row>
    <row r="94" ht="34" customHeight="1">
      <c r="A94" s="9" t="n"/>
      <c r="B94" s="9" t="n"/>
      <c r="C94" s="9" t="n"/>
      <c r="D94" s="9" t="n"/>
      <c r="E94" s="22" t="n"/>
      <c r="F94" s="22" t="n"/>
      <c r="G94" s="23" t="n"/>
      <c r="H94" s="9" t="n"/>
      <c r="I94" s="24">
        <f>IF(C94="","",IFERROR(VLOOKUP(C94,Sessions!$A$2:$H$101,3,FALSE),""))</f>
        <v/>
      </c>
      <c r="J94" s="24">
        <f>IF(C94="","",IFERROR(VLOOKUP(C94,Sessions!$A$2:$H$101,4,FALSE),""))</f>
        <v/>
      </c>
      <c r="K94" s="25">
        <f>IF(C94="","",IFERROR(VLOOKUP(C94,Sessions!$A$2:$H$101,6,FALSE),""))</f>
        <v/>
      </c>
      <c r="L94" s="25">
        <f>IF(OR(N94&lt;&gt;"Ready",D94&lt;&gt;"Attended",COUNT(E94:G94)&lt;3),"",ROUND((F94-E94)*1440-G94,2))</f>
        <v/>
      </c>
      <c r="M94" s="2">
        <f>IF(N94="","",IF(N94&lt;&gt;"Ready","Review",IF(D94="Missed",IF(H94="","Awaiting evidence","Missed"),IF(D94="Attended",IF(OR(L94="",H94=""),"Awaiting evidence",IF(L94&gt;=K94,"Completed","Incomplete")),IF(J94&lt;Setup!$B$2,"Not recorded - past","Planned")))))</f>
        <v/>
      </c>
      <c r="N94" s="2">
        <f>IF(COUNTA(A94:H94)=0,"",IF(OR(A94="",B94="",C94="",D94=""),"Missing fields",IF(COUNTIF($A$2:$A$101,A94)&gt;1,"Duplicate record",IF(COUNTIFS($B$2:$B$101,B94,$C$2:$C$101,C94)&gt;1,"Duplicate enrollment",IF(OR(COUNTIF(Setup!$D$2:$D$6,B94)=0,COUNTIF(Setup!$F$2:$F$4,D94)=0,IFERROR(VLOOKUP(C94,Sessions!$A$2:$H$101,8,FALSE),"")&lt;&gt;"Ready",COUNT(Setup!$B$2)&lt;1),"Check reference",IF(AND(D94&lt;&gt;"Attended",COUNTA(E94:G94)&gt;0),"Check actuals",IF(OR(AND(E94&lt;&gt;"",NOT(ISNUMBER(E94))),AND(F94&lt;&gt;"",NOT(ISNUMBER(F94))),AND(G94&lt;&gt;"",NOT(ISNUMBER(G94)))),"Check actuals",IF(OR(AND(ISNUMBER(E94),E94&lt;I94),AND(ISNUMBER(F94),F94&gt;J94),AND(ISNUMBER(E94),ISNUMBER(F94),F94&lt;=E94),AND(ISNUMBER(G94),G94&lt;0),IF(COUNT(E94:G94)=3,G94&gt;(F94-E94)*1440,FALSE)),"Check actuals","Ready"))))))))</f>
        <v/>
      </c>
    </row>
    <row r="95" ht="34" customHeight="1">
      <c r="A95" s="9" t="n"/>
      <c r="B95" s="9" t="n"/>
      <c r="C95" s="9" t="n"/>
      <c r="D95" s="9" t="n"/>
      <c r="E95" s="22" t="n"/>
      <c r="F95" s="22" t="n"/>
      <c r="G95" s="23" t="n"/>
      <c r="H95" s="9" t="n"/>
      <c r="I95" s="26">
        <f>IF(C95="","",IFERROR(VLOOKUP(C95,Sessions!$A$2:$H$101,3,FALSE),""))</f>
        <v/>
      </c>
      <c r="J95" s="26">
        <f>IF(C95="","",IFERROR(VLOOKUP(C95,Sessions!$A$2:$H$101,4,FALSE),""))</f>
        <v/>
      </c>
      <c r="K95" s="27">
        <f>IF(C95="","",IFERROR(VLOOKUP(C95,Sessions!$A$2:$H$101,6,FALSE),""))</f>
        <v/>
      </c>
      <c r="L95" s="27">
        <f>IF(OR(N95&lt;&gt;"Ready",D95&lt;&gt;"Attended",COUNT(E95:G95)&lt;3),"",ROUND((F95-E95)*1440-G95,2))</f>
        <v/>
      </c>
      <c r="M95" s="4">
        <f>IF(N95="","",IF(N95&lt;&gt;"Ready","Review",IF(D95="Missed",IF(H95="","Awaiting evidence","Missed"),IF(D95="Attended",IF(OR(L95="",H95=""),"Awaiting evidence",IF(L95&gt;=K95,"Completed","Incomplete")),IF(J95&lt;Setup!$B$2,"Not recorded - past","Planned")))))</f>
        <v/>
      </c>
      <c r="N95" s="4">
        <f>IF(COUNTA(A95:H95)=0,"",IF(OR(A95="",B95="",C95="",D95=""),"Missing fields",IF(COUNTIF($A$2:$A$101,A95)&gt;1,"Duplicate record",IF(COUNTIFS($B$2:$B$101,B95,$C$2:$C$101,C95)&gt;1,"Duplicate enrollment",IF(OR(COUNTIF(Setup!$D$2:$D$6,B95)=0,COUNTIF(Setup!$F$2:$F$4,D95)=0,IFERROR(VLOOKUP(C95,Sessions!$A$2:$H$101,8,FALSE),"")&lt;&gt;"Ready",COUNT(Setup!$B$2)&lt;1),"Check reference",IF(AND(D95&lt;&gt;"Attended",COUNTA(E95:G95)&gt;0),"Check actuals",IF(OR(AND(E95&lt;&gt;"",NOT(ISNUMBER(E95))),AND(F95&lt;&gt;"",NOT(ISNUMBER(F95))),AND(G95&lt;&gt;"",NOT(ISNUMBER(G95)))),"Check actuals",IF(OR(AND(ISNUMBER(E95),E95&lt;I95),AND(ISNUMBER(F95),F95&gt;J95),AND(ISNUMBER(E95),ISNUMBER(F95),F95&lt;=E95),AND(ISNUMBER(G95),G95&lt;0),IF(COUNT(E95:G95)=3,G95&gt;(F95-E95)*1440,FALSE)),"Check actuals","Ready"))))))))</f>
        <v/>
      </c>
    </row>
    <row r="96" ht="34" customHeight="1">
      <c r="A96" s="9" t="n"/>
      <c r="B96" s="9" t="n"/>
      <c r="C96" s="9" t="n"/>
      <c r="D96" s="9" t="n"/>
      <c r="E96" s="22" t="n"/>
      <c r="F96" s="22" t="n"/>
      <c r="G96" s="23" t="n"/>
      <c r="H96" s="9" t="n"/>
      <c r="I96" s="24">
        <f>IF(C96="","",IFERROR(VLOOKUP(C96,Sessions!$A$2:$H$101,3,FALSE),""))</f>
        <v/>
      </c>
      <c r="J96" s="24">
        <f>IF(C96="","",IFERROR(VLOOKUP(C96,Sessions!$A$2:$H$101,4,FALSE),""))</f>
        <v/>
      </c>
      <c r="K96" s="25">
        <f>IF(C96="","",IFERROR(VLOOKUP(C96,Sessions!$A$2:$H$101,6,FALSE),""))</f>
        <v/>
      </c>
      <c r="L96" s="25">
        <f>IF(OR(N96&lt;&gt;"Ready",D96&lt;&gt;"Attended",COUNT(E96:G96)&lt;3),"",ROUND((F96-E96)*1440-G96,2))</f>
        <v/>
      </c>
      <c r="M96" s="2">
        <f>IF(N96="","",IF(N96&lt;&gt;"Ready","Review",IF(D96="Missed",IF(H96="","Awaiting evidence","Missed"),IF(D96="Attended",IF(OR(L96="",H96=""),"Awaiting evidence",IF(L96&gt;=K96,"Completed","Incomplete")),IF(J96&lt;Setup!$B$2,"Not recorded - past","Planned")))))</f>
        <v/>
      </c>
      <c r="N96" s="2">
        <f>IF(COUNTA(A96:H96)=0,"",IF(OR(A96="",B96="",C96="",D96=""),"Missing fields",IF(COUNTIF($A$2:$A$101,A96)&gt;1,"Duplicate record",IF(COUNTIFS($B$2:$B$101,B96,$C$2:$C$101,C96)&gt;1,"Duplicate enrollment",IF(OR(COUNTIF(Setup!$D$2:$D$6,B96)=0,COUNTIF(Setup!$F$2:$F$4,D96)=0,IFERROR(VLOOKUP(C96,Sessions!$A$2:$H$101,8,FALSE),"")&lt;&gt;"Ready",COUNT(Setup!$B$2)&lt;1),"Check reference",IF(AND(D96&lt;&gt;"Attended",COUNTA(E96:G96)&gt;0),"Check actuals",IF(OR(AND(E96&lt;&gt;"",NOT(ISNUMBER(E96))),AND(F96&lt;&gt;"",NOT(ISNUMBER(F96))),AND(G96&lt;&gt;"",NOT(ISNUMBER(G96)))),"Check actuals",IF(OR(AND(ISNUMBER(E96),E96&lt;I96),AND(ISNUMBER(F96),F96&gt;J96),AND(ISNUMBER(E96),ISNUMBER(F96),F96&lt;=E96),AND(ISNUMBER(G96),G96&lt;0),IF(COUNT(E96:G96)=3,G96&gt;(F96-E96)*1440,FALSE)),"Check actuals","Ready"))))))))</f>
        <v/>
      </c>
    </row>
    <row r="97" ht="34" customHeight="1">
      <c r="A97" s="9" t="n"/>
      <c r="B97" s="9" t="n"/>
      <c r="C97" s="9" t="n"/>
      <c r="D97" s="9" t="n"/>
      <c r="E97" s="22" t="n"/>
      <c r="F97" s="22" t="n"/>
      <c r="G97" s="23" t="n"/>
      <c r="H97" s="9" t="n"/>
      <c r="I97" s="26">
        <f>IF(C97="","",IFERROR(VLOOKUP(C97,Sessions!$A$2:$H$101,3,FALSE),""))</f>
        <v/>
      </c>
      <c r="J97" s="26">
        <f>IF(C97="","",IFERROR(VLOOKUP(C97,Sessions!$A$2:$H$101,4,FALSE),""))</f>
        <v/>
      </c>
      <c r="K97" s="27">
        <f>IF(C97="","",IFERROR(VLOOKUP(C97,Sessions!$A$2:$H$101,6,FALSE),""))</f>
        <v/>
      </c>
      <c r="L97" s="27">
        <f>IF(OR(N97&lt;&gt;"Ready",D97&lt;&gt;"Attended",COUNT(E97:G97)&lt;3),"",ROUND((F97-E97)*1440-G97,2))</f>
        <v/>
      </c>
      <c r="M97" s="4">
        <f>IF(N97="","",IF(N97&lt;&gt;"Ready","Review",IF(D97="Missed",IF(H97="","Awaiting evidence","Missed"),IF(D97="Attended",IF(OR(L97="",H97=""),"Awaiting evidence",IF(L97&gt;=K97,"Completed","Incomplete")),IF(J97&lt;Setup!$B$2,"Not recorded - past","Planned")))))</f>
        <v/>
      </c>
      <c r="N97" s="4">
        <f>IF(COUNTA(A97:H97)=0,"",IF(OR(A97="",B97="",C97="",D97=""),"Missing fields",IF(COUNTIF($A$2:$A$101,A97)&gt;1,"Duplicate record",IF(COUNTIFS($B$2:$B$101,B97,$C$2:$C$101,C97)&gt;1,"Duplicate enrollment",IF(OR(COUNTIF(Setup!$D$2:$D$6,B97)=0,COUNTIF(Setup!$F$2:$F$4,D97)=0,IFERROR(VLOOKUP(C97,Sessions!$A$2:$H$101,8,FALSE),"")&lt;&gt;"Ready",COUNT(Setup!$B$2)&lt;1),"Check reference",IF(AND(D97&lt;&gt;"Attended",COUNTA(E97:G97)&gt;0),"Check actuals",IF(OR(AND(E97&lt;&gt;"",NOT(ISNUMBER(E97))),AND(F97&lt;&gt;"",NOT(ISNUMBER(F97))),AND(G97&lt;&gt;"",NOT(ISNUMBER(G97)))),"Check actuals",IF(OR(AND(ISNUMBER(E97),E97&lt;I97),AND(ISNUMBER(F97),F97&gt;J97),AND(ISNUMBER(E97),ISNUMBER(F97),F97&lt;=E97),AND(ISNUMBER(G97),G97&lt;0),IF(COUNT(E97:G97)=3,G97&gt;(F97-E97)*1440,FALSE)),"Check actuals","Ready"))))))))</f>
        <v/>
      </c>
    </row>
    <row r="98" ht="34" customHeight="1">
      <c r="A98" s="9" t="n"/>
      <c r="B98" s="9" t="n"/>
      <c r="C98" s="9" t="n"/>
      <c r="D98" s="9" t="n"/>
      <c r="E98" s="22" t="n"/>
      <c r="F98" s="22" t="n"/>
      <c r="G98" s="23" t="n"/>
      <c r="H98" s="9" t="n"/>
      <c r="I98" s="24">
        <f>IF(C98="","",IFERROR(VLOOKUP(C98,Sessions!$A$2:$H$101,3,FALSE),""))</f>
        <v/>
      </c>
      <c r="J98" s="24">
        <f>IF(C98="","",IFERROR(VLOOKUP(C98,Sessions!$A$2:$H$101,4,FALSE),""))</f>
        <v/>
      </c>
      <c r="K98" s="25">
        <f>IF(C98="","",IFERROR(VLOOKUP(C98,Sessions!$A$2:$H$101,6,FALSE),""))</f>
        <v/>
      </c>
      <c r="L98" s="25">
        <f>IF(OR(N98&lt;&gt;"Ready",D98&lt;&gt;"Attended",COUNT(E98:G98)&lt;3),"",ROUND((F98-E98)*1440-G98,2))</f>
        <v/>
      </c>
      <c r="M98" s="2">
        <f>IF(N98="","",IF(N98&lt;&gt;"Ready","Review",IF(D98="Missed",IF(H98="","Awaiting evidence","Missed"),IF(D98="Attended",IF(OR(L98="",H98=""),"Awaiting evidence",IF(L98&gt;=K98,"Completed","Incomplete")),IF(J98&lt;Setup!$B$2,"Not recorded - past","Planned")))))</f>
        <v/>
      </c>
      <c r="N98" s="2">
        <f>IF(COUNTA(A98:H98)=0,"",IF(OR(A98="",B98="",C98="",D98=""),"Missing fields",IF(COUNTIF($A$2:$A$101,A98)&gt;1,"Duplicate record",IF(COUNTIFS($B$2:$B$101,B98,$C$2:$C$101,C98)&gt;1,"Duplicate enrollment",IF(OR(COUNTIF(Setup!$D$2:$D$6,B98)=0,COUNTIF(Setup!$F$2:$F$4,D98)=0,IFERROR(VLOOKUP(C98,Sessions!$A$2:$H$101,8,FALSE),"")&lt;&gt;"Ready",COUNT(Setup!$B$2)&lt;1),"Check reference",IF(AND(D98&lt;&gt;"Attended",COUNTA(E98:G98)&gt;0),"Check actuals",IF(OR(AND(E98&lt;&gt;"",NOT(ISNUMBER(E98))),AND(F98&lt;&gt;"",NOT(ISNUMBER(F98))),AND(G98&lt;&gt;"",NOT(ISNUMBER(G98)))),"Check actuals",IF(OR(AND(ISNUMBER(E98),E98&lt;I98),AND(ISNUMBER(F98),F98&gt;J98),AND(ISNUMBER(E98),ISNUMBER(F98),F98&lt;=E98),AND(ISNUMBER(G98),G98&lt;0),IF(COUNT(E98:G98)=3,G98&gt;(F98-E98)*1440,FALSE)),"Check actuals","Ready"))))))))</f>
        <v/>
      </c>
    </row>
    <row r="99" ht="34" customHeight="1">
      <c r="A99" s="9" t="n"/>
      <c r="B99" s="9" t="n"/>
      <c r="C99" s="9" t="n"/>
      <c r="D99" s="9" t="n"/>
      <c r="E99" s="22" t="n"/>
      <c r="F99" s="22" t="n"/>
      <c r="G99" s="23" t="n"/>
      <c r="H99" s="9" t="n"/>
      <c r="I99" s="26">
        <f>IF(C99="","",IFERROR(VLOOKUP(C99,Sessions!$A$2:$H$101,3,FALSE),""))</f>
        <v/>
      </c>
      <c r="J99" s="26">
        <f>IF(C99="","",IFERROR(VLOOKUP(C99,Sessions!$A$2:$H$101,4,FALSE),""))</f>
        <v/>
      </c>
      <c r="K99" s="27">
        <f>IF(C99="","",IFERROR(VLOOKUP(C99,Sessions!$A$2:$H$101,6,FALSE),""))</f>
        <v/>
      </c>
      <c r="L99" s="27">
        <f>IF(OR(N99&lt;&gt;"Ready",D99&lt;&gt;"Attended",COUNT(E99:G99)&lt;3),"",ROUND((F99-E99)*1440-G99,2))</f>
        <v/>
      </c>
      <c r="M99" s="4">
        <f>IF(N99="","",IF(N99&lt;&gt;"Ready","Review",IF(D99="Missed",IF(H99="","Awaiting evidence","Missed"),IF(D99="Attended",IF(OR(L99="",H99=""),"Awaiting evidence",IF(L99&gt;=K99,"Completed","Incomplete")),IF(J99&lt;Setup!$B$2,"Not recorded - past","Planned")))))</f>
        <v/>
      </c>
      <c r="N99" s="4">
        <f>IF(COUNTA(A99:H99)=0,"",IF(OR(A99="",B99="",C99="",D99=""),"Missing fields",IF(COUNTIF($A$2:$A$101,A99)&gt;1,"Duplicate record",IF(COUNTIFS($B$2:$B$101,B99,$C$2:$C$101,C99)&gt;1,"Duplicate enrollment",IF(OR(COUNTIF(Setup!$D$2:$D$6,B99)=0,COUNTIF(Setup!$F$2:$F$4,D99)=0,IFERROR(VLOOKUP(C99,Sessions!$A$2:$H$101,8,FALSE),"")&lt;&gt;"Ready",COUNT(Setup!$B$2)&lt;1),"Check reference",IF(AND(D99&lt;&gt;"Attended",COUNTA(E99:G99)&gt;0),"Check actuals",IF(OR(AND(E99&lt;&gt;"",NOT(ISNUMBER(E99))),AND(F99&lt;&gt;"",NOT(ISNUMBER(F99))),AND(G99&lt;&gt;"",NOT(ISNUMBER(G99)))),"Check actuals",IF(OR(AND(ISNUMBER(E99),E99&lt;I99),AND(ISNUMBER(F99),F99&gt;J99),AND(ISNUMBER(E99),ISNUMBER(F99),F99&lt;=E99),AND(ISNUMBER(G99),G99&lt;0),IF(COUNT(E99:G99)=3,G99&gt;(F99-E99)*1440,FALSE)),"Check actuals","Ready"))))))))</f>
        <v/>
      </c>
    </row>
    <row r="100" ht="34" customHeight="1">
      <c r="A100" s="9" t="n"/>
      <c r="B100" s="9" t="n"/>
      <c r="C100" s="9" t="n"/>
      <c r="D100" s="9" t="n"/>
      <c r="E100" s="22" t="n"/>
      <c r="F100" s="22" t="n"/>
      <c r="G100" s="23" t="n"/>
      <c r="H100" s="9" t="n"/>
      <c r="I100" s="24">
        <f>IF(C100="","",IFERROR(VLOOKUP(C100,Sessions!$A$2:$H$101,3,FALSE),""))</f>
        <v/>
      </c>
      <c r="J100" s="24">
        <f>IF(C100="","",IFERROR(VLOOKUP(C100,Sessions!$A$2:$H$101,4,FALSE),""))</f>
        <v/>
      </c>
      <c r="K100" s="25">
        <f>IF(C100="","",IFERROR(VLOOKUP(C100,Sessions!$A$2:$H$101,6,FALSE),""))</f>
        <v/>
      </c>
      <c r="L100" s="25">
        <f>IF(OR(N100&lt;&gt;"Ready",D100&lt;&gt;"Attended",COUNT(E100:G100)&lt;3),"",ROUND((F100-E100)*1440-G100,2))</f>
        <v/>
      </c>
      <c r="M100" s="2">
        <f>IF(N100="","",IF(N100&lt;&gt;"Ready","Review",IF(D100="Missed",IF(H100="","Awaiting evidence","Missed"),IF(D100="Attended",IF(OR(L100="",H100=""),"Awaiting evidence",IF(L100&gt;=K100,"Completed","Incomplete")),IF(J100&lt;Setup!$B$2,"Not recorded - past","Planned")))))</f>
        <v/>
      </c>
      <c r="N100" s="2">
        <f>IF(COUNTA(A100:H100)=0,"",IF(OR(A100="",B100="",C100="",D100=""),"Missing fields",IF(COUNTIF($A$2:$A$101,A100)&gt;1,"Duplicate record",IF(COUNTIFS($B$2:$B$101,B100,$C$2:$C$101,C100)&gt;1,"Duplicate enrollment",IF(OR(COUNTIF(Setup!$D$2:$D$6,B100)=0,COUNTIF(Setup!$F$2:$F$4,D100)=0,IFERROR(VLOOKUP(C100,Sessions!$A$2:$H$101,8,FALSE),"")&lt;&gt;"Ready",COUNT(Setup!$B$2)&lt;1),"Check reference",IF(AND(D100&lt;&gt;"Attended",COUNTA(E100:G100)&gt;0),"Check actuals",IF(OR(AND(E100&lt;&gt;"",NOT(ISNUMBER(E100))),AND(F100&lt;&gt;"",NOT(ISNUMBER(F100))),AND(G100&lt;&gt;"",NOT(ISNUMBER(G100)))),"Check actuals",IF(OR(AND(ISNUMBER(E100),E100&lt;I100),AND(ISNUMBER(F100),F100&gt;J100),AND(ISNUMBER(E100),ISNUMBER(F100),F100&lt;=E100),AND(ISNUMBER(G100),G100&lt;0),IF(COUNT(E100:G100)=3,G100&gt;(F100-E100)*1440,FALSE)),"Check actuals","Ready"))))))))</f>
        <v/>
      </c>
    </row>
    <row r="101" ht="34" customHeight="1">
      <c r="A101" s="9" t="n"/>
      <c r="B101" s="9" t="n"/>
      <c r="C101" s="9" t="n"/>
      <c r="D101" s="9" t="n"/>
      <c r="E101" s="22" t="n"/>
      <c r="F101" s="22" t="n"/>
      <c r="G101" s="23" t="n"/>
      <c r="H101" s="9" t="n"/>
      <c r="I101" s="26">
        <f>IF(C101="","",IFERROR(VLOOKUP(C101,Sessions!$A$2:$H$101,3,FALSE),""))</f>
        <v/>
      </c>
      <c r="J101" s="26">
        <f>IF(C101="","",IFERROR(VLOOKUP(C101,Sessions!$A$2:$H$101,4,FALSE),""))</f>
        <v/>
      </c>
      <c r="K101" s="27">
        <f>IF(C101="","",IFERROR(VLOOKUP(C101,Sessions!$A$2:$H$101,6,FALSE),""))</f>
        <v/>
      </c>
      <c r="L101" s="27">
        <f>IF(OR(N101&lt;&gt;"Ready",D101&lt;&gt;"Attended",COUNT(E101:G101)&lt;3),"",ROUND((F101-E101)*1440-G101,2))</f>
        <v/>
      </c>
      <c r="M101" s="4">
        <f>IF(N101="","",IF(N101&lt;&gt;"Ready","Review",IF(D101="Missed",IF(H101="","Awaiting evidence","Missed"),IF(D101="Attended",IF(OR(L101="",H101=""),"Awaiting evidence",IF(L101&gt;=K101,"Completed","Incomplete")),IF(J101&lt;Setup!$B$2,"Not recorded - past","Planned")))))</f>
        <v/>
      </c>
      <c r="N101" s="4">
        <f>IF(COUNTA(A101:H101)=0,"",IF(OR(A101="",B101="",C101="",D101=""),"Missing fields",IF(COUNTIF($A$2:$A$101,A101)&gt;1,"Duplicate record",IF(COUNTIFS($B$2:$B$101,B101,$C$2:$C$101,C101)&gt;1,"Duplicate enrollment",IF(OR(COUNTIF(Setup!$D$2:$D$6,B101)=0,COUNTIF(Setup!$F$2:$F$4,D101)=0,IFERROR(VLOOKUP(C101,Sessions!$A$2:$H$101,8,FALSE),"")&lt;&gt;"Ready",COUNT(Setup!$B$2)&lt;1),"Check reference",IF(AND(D101&lt;&gt;"Attended",COUNTA(E101:G101)&gt;0),"Check actuals",IF(OR(AND(E101&lt;&gt;"",NOT(ISNUMBER(E101))),AND(F101&lt;&gt;"",NOT(ISNUMBER(F101))),AND(G101&lt;&gt;"",NOT(ISNUMBER(G101)))),"Check actuals",IF(OR(AND(ISNUMBER(E101),E101&lt;I101),AND(ISNUMBER(F101),F101&gt;J101),AND(ISNUMBER(E101),ISNUMBER(F101),F101&lt;=E101),AND(ISNUMBER(G101),G101&lt;0),IF(COUNT(E101:G101)=3,G101&gt;(F101-E101)*1440,FALSE)),"Check actuals","Ready"))))))))</f>
        <v/>
      </c>
    </row>
  </sheetData>
  <autoFilter ref="A1:N101"/>
  <conditionalFormatting sqref="M2:M101">
    <cfRule type="expression" priority="1" dxfId="1">
      <formula>$M2="Review"</formula>
    </cfRule>
    <cfRule type="expression" priority="2" dxfId="2">
      <formula>OR($M2="Awaiting evidence",$M2="Not recorded - past")</formula>
    </cfRule>
    <cfRule type="expression" priority="3" dxfId="3">
      <formula>$M2="Missed"</formula>
    </cfRule>
    <cfRule type="expression" priority="4" dxfId="0">
      <formula>$M2="Completed"</formula>
    </cfRule>
  </conditionalFormatting>
  <conditionalFormatting sqref="N2:N101">
    <cfRule type="expression" priority="5" dxfId="1">
      <formula>AND($N2&lt;&gt;"",$N2&lt;&gt;"Ready")</formula>
    </cfRule>
  </conditionalFormatting>
  <conditionalFormatting sqref="A2:A101">
    <cfRule type="expression" priority="6" dxfId="1">
      <formula>AND($A2&lt;&gt;"",COUNTIF($A$2:$A$101,$A2)&gt;1)</formula>
    </cfRule>
  </conditionalFormatting>
  <conditionalFormatting sqref="B2:C101">
    <cfRule type="expression" priority="7" dxfId="1">
      <formula>AND($B2&lt;&gt;"",$C2&lt;&gt;"",COUNTIFS($B$2:$B$101,$B2,$C$2:$C$101,$C2)&gt;1)</formula>
    </cfRule>
  </conditionalFormatting>
  <dataValidations count="5">
    <dataValidation sqref="B2:B101" showDropDown="0" showInputMessage="1" showErrorMessage="1" allowBlank="0" errorTitle="Check this entry" error="Use a permitted value. Pasted entries also require formula review." promptTitle="Editable input" prompt="Enter a permitted value; blanks are allowed during entry." type="list" errorStyle="stop">
      <formula1>=INDIRECT("'Setup'!$D$2:$D$6")</formula1>
    </dataValidation>
    <dataValidation sqref="C2:C101" showDropDown="0" showInputMessage="1" showErrorMessage="1" allowBlank="0" errorTitle="Check this entry" error="Use a permitted value. Pasted entries also require formula review." promptTitle="Editable input" prompt="Enter a permitted value; blanks are allowed during entry." type="list" errorStyle="stop">
      <formula1>=INDIRECT("'Sessions'!$A$2:$A$101")</formula1>
    </dataValidation>
    <dataValidation sqref="D2:D101" showDropDown="0" showInputMessage="1" showErrorMessage="1" allowBlank="0" errorTitle="Check this entry" error="Use a permitted value. Pasted entries also require formula review." promptTitle="Editable input" prompt="Enter a permitted value; blanks are allowed during entry." type="list" errorStyle="stop">
      <formula1>=INDIRECT("'Setup'!$F$2:$F$4")</formula1>
    </dataValidation>
    <dataValidation sqref="E2:F101" showDropDown="0" showInputMessage="1" showErrorMessage="1" allowBlank="0" errorTitle="Check this entry" error="Use a permitted value. Pasted entries also require formula review." promptTitle="Editable input" prompt="Enter a full local date and time. Use the next date for an overnight departure." type="decimal" errorStyle="stop" operator="between">
      <formula1>0.0000001</formula1>
      <formula2>2958465.99999</formula2>
    </dataValidation>
    <dataValidation sqref="G2:G101" showDropDown="0" showInputMessage="1" showErrorMessage="1" allowBlank="0" errorTitle="Check this entry" error="Use a permitted value. Pasted entries also require formula review." promptTitle="Editable input" prompt="Enter a permitted value; blanks are allowed during entry." type="decimal" errorStyle="stop" operator="greaterThanOrEqual">
      <formula1>0</formula1>
    </dataValidation>
  </dataValidations>
  <printOptions horizontalCentered="1"/>
  <pageMargins left="0.75" right="0.75" top="1" bottom="1" header="0.5" footer="0.5"/>
  <pageSetup orientation="landscape" paperSize="8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H10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5" customWidth="1" min="1" max="1"/>
    <col width="39" customWidth="1" min="2" max="2"/>
    <col width="25" customWidth="1" min="3" max="3"/>
    <col width="25" customWidth="1" min="4" max="4"/>
    <col width="19" customWidth="1" min="5" max="5"/>
    <col width="22" customWidth="1" min="6" max="6"/>
    <col width="32" customWidth="1" min="7" max="7"/>
    <col width="17" customWidth="1" min="8" max="8"/>
  </cols>
  <sheetData>
    <row r="1" ht="42" customHeight="1">
      <c r="A1" s="1" t="inlineStr">
        <is>
          <t>Session ID</t>
        </is>
      </c>
      <c r="B1" s="1" t="inlineStr">
        <is>
          <t>Course</t>
        </is>
      </c>
      <c r="C1" s="1" t="inlineStr">
        <is>
          <t>Planned start</t>
        </is>
      </c>
      <c r="D1" s="1" t="inlineStr">
        <is>
          <t>Planned end</t>
        </is>
      </c>
      <c r="E1" s="1" t="inlineStr">
        <is>
          <t>Planned minutes</t>
        </is>
      </c>
      <c r="F1" s="1" t="inlineStr">
        <is>
          <t>Required attended minutes</t>
        </is>
      </c>
      <c r="G1" s="1" t="inlineStr">
        <is>
          <t>Location label</t>
        </is>
      </c>
      <c r="H1" s="1" t="inlineStr">
        <is>
          <t>Data check</t>
        </is>
      </c>
    </row>
    <row r="2" ht="34" customHeight="1">
      <c r="A2" s="9" t="inlineStr">
        <is>
          <t>T1</t>
        </is>
      </c>
      <c r="B2" s="9" t="inlineStr">
        <is>
          <t>Fictional Orientation Workshop</t>
        </is>
      </c>
      <c r="C2" s="22" t="n">
        <v>46287.375</v>
      </c>
      <c r="D2" s="22" t="n">
        <v>46287.41666666666</v>
      </c>
      <c r="E2" s="25">
        <f>IF(COUNT(C2:D2)&lt;2,"",IF(D2&lt;=C2,"",ROUND((D2-C2)*1440,2)))</f>
        <v/>
      </c>
      <c r="F2" s="23" t="n">
        <v>50</v>
      </c>
      <c r="G2" s="9" t="inlineStr">
        <is>
          <t>Fictional Training Room A</t>
        </is>
      </c>
      <c r="H2" s="2">
        <f>IF(COUNTA(A2:D2,F2:G2)=0,"",IF(OR(A2="",B2="",COUNT(C2:D2,F2)&lt;3,COUNT(Setup!$B$4:$B$6)&lt;3),"Review",IF(OR(COUNTIF($A$2:$A$101,A2)&lt;&gt;1,C2&lt;=0,D2&lt;=C2,F2&lt;=0,Setup!$B$6&lt;=0),"Review",IF(OR(E2&lt;=0,F2&gt;E2,OR(AND(C2&lt;Setup!$B$4+Setup!$B$6/1440,D2&gt;Setup!$B$4),AND(C2&lt;Setup!$B$5+Setup!$B$6/1440,D2&gt;Setup!$B$5))),"Review","Ready"))))</f>
        <v/>
      </c>
    </row>
    <row r="3" ht="34" customHeight="1">
      <c r="A3" s="9" t="inlineStr">
        <is>
          <t>T2</t>
        </is>
      </c>
      <c r="B3" s="9" t="inlineStr">
        <is>
          <t>Fictional Report Writing Workshop</t>
        </is>
      </c>
      <c r="C3" s="22" t="n">
        <v>46291.54166666666</v>
      </c>
      <c r="D3" s="22" t="n">
        <v>46291.58333333334</v>
      </c>
      <c r="E3" s="27">
        <f>IF(COUNT(C3:D3)&lt;2,"",IF(D3&lt;=C3,"",ROUND((D3-C3)*1440,2)))</f>
        <v/>
      </c>
      <c r="F3" s="23" t="n">
        <v>60</v>
      </c>
      <c r="G3" s="9" t="inlineStr">
        <is>
          <t>Fictional Training Room B</t>
        </is>
      </c>
      <c r="H3" s="4">
        <f>IF(COUNTA(A3:D3,F3:G3)=0,"",IF(OR(A3="",B3="",COUNT(C3:D3,F3)&lt;3,COUNT(Setup!$B$4:$B$6)&lt;3),"Review",IF(OR(COUNTIF($A$2:$A$101,A3)&lt;&gt;1,C3&lt;=0,D3&lt;=C3,F3&lt;=0,Setup!$B$6&lt;=0),"Review",IF(OR(E3&lt;=0,F3&gt;E3,OR(AND(C3&lt;Setup!$B$4+Setup!$B$6/1440,D3&gt;Setup!$B$4),AND(C3&lt;Setup!$B$5+Setup!$B$6/1440,D3&gt;Setup!$B$5))),"Review","Ready"))))</f>
        <v/>
      </c>
    </row>
    <row r="4" ht="34" customHeight="1">
      <c r="A4" s="9" t="inlineStr">
        <is>
          <t>T3</t>
        </is>
      </c>
      <c r="B4" s="9" t="inlineStr">
        <is>
          <t>Fictional Customer Service Workshop</t>
        </is>
      </c>
      <c r="C4" s="22" t="n">
        <v>46293.375</v>
      </c>
      <c r="D4" s="22" t="n">
        <v>46293.41666666666</v>
      </c>
      <c r="E4" s="25">
        <f>IF(COUNT(C4:D4)&lt;2,"",IF(D4&lt;=C4,"",ROUND((D4-C4)*1440,2)))</f>
        <v/>
      </c>
      <c r="F4" s="23" t="n">
        <v>60</v>
      </c>
      <c r="G4" s="9" t="inlineStr">
        <is>
          <t>Fictional Training Room A</t>
        </is>
      </c>
      <c r="H4" s="2">
        <f>IF(COUNTA(A4:D4,F4:G4)=0,"",IF(OR(A4="",B4="",COUNT(C4:D4,F4)&lt;3,COUNT(Setup!$B$4:$B$6)&lt;3),"Review",IF(OR(COUNTIF($A$2:$A$101,A4)&lt;&gt;1,C4&lt;=0,D4&lt;=C4,F4&lt;=0,Setup!$B$6&lt;=0),"Review",IF(OR(E4&lt;=0,F4&gt;E4,OR(AND(C4&lt;Setup!$B$4+Setup!$B$6/1440,D4&gt;Setup!$B$4),AND(C4&lt;Setup!$B$5+Setup!$B$6/1440,D4&gt;Setup!$B$5))),"Review","Ready"))))</f>
        <v/>
      </c>
    </row>
    <row r="5" ht="34" customHeight="1">
      <c r="A5" s="9" t="inlineStr">
        <is>
          <t>T4</t>
        </is>
      </c>
      <c r="B5" s="9" t="inlineStr">
        <is>
          <t>Fictional Overnight Handoff Workshop</t>
        </is>
      </c>
      <c r="C5" s="22" t="n">
        <v>46293.95833333334</v>
      </c>
      <c r="D5" s="22" t="n">
        <v>46294.04166666666</v>
      </c>
      <c r="E5" s="27">
        <f>IF(COUNT(C5:D5)&lt;2,"",IF(D5&lt;=C5,"",ROUND((D5-C5)*1440,2)))</f>
        <v/>
      </c>
      <c r="F5" s="23" t="n">
        <v>110</v>
      </c>
      <c r="G5" s="9" t="inlineStr">
        <is>
          <t>Fictional Training Room C</t>
        </is>
      </c>
      <c r="H5" s="4">
        <f>IF(COUNTA(A5:D5,F5:G5)=0,"",IF(OR(A5="",B5="",COUNT(C5:D5,F5)&lt;3,COUNT(Setup!$B$4:$B$6)&lt;3),"Review",IF(OR(COUNTIF($A$2:$A$101,A5)&lt;&gt;1,C5&lt;=0,D5&lt;=C5,F5&lt;=0,Setup!$B$6&lt;=0),"Review",IF(OR(E5&lt;=0,F5&gt;E5,OR(AND(C5&lt;Setup!$B$4+Setup!$B$6/1440,D5&gt;Setup!$B$4),AND(C5&lt;Setup!$B$5+Setup!$B$6/1440,D5&gt;Setup!$B$5))),"Review","Ready"))))</f>
        <v/>
      </c>
    </row>
    <row r="6" ht="34" customHeight="1">
      <c r="A6" s="9" t="inlineStr">
        <is>
          <t>T5</t>
        </is>
      </c>
      <c r="B6" s="9" t="inlineStr">
        <is>
          <t>Fictional Radio Terminology Workshop</t>
        </is>
      </c>
      <c r="C6" s="22" t="n">
        <v>46296.375</v>
      </c>
      <c r="D6" s="22" t="n">
        <v>46296.41666666666</v>
      </c>
      <c r="E6" s="25">
        <f>IF(COUNT(C6:D6)&lt;2,"",IF(D6&lt;=C6,"",ROUND((D6-C6)*1440,2)))</f>
        <v/>
      </c>
      <c r="F6" s="23" t="n">
        <v>60</v>
      </c>
      <c r="G6" s="9" t="inlineStr">
        <is>
          <t>Fictional Training Room B</t>
        </is>
      </c>
      <c r="H6" s="2">
        <f>IF(COUNTA(A6:D6,F6:G6)=0,"",IF(OR(A6="",B6="",COUNT(C6:D6,F6)&lt;3,COUNT(Setup!$B$4:$B$6)&lt;3),"Review",IF(OR(COUNTIF($A$2:$A$101,A6)&lt;&gt;1,C6&lt;=0,D6&lt;=C6,F6&lt;=0,Setup!$B$6&lt;=0),"Review",IF(OR(E6&lt;=0,F6&gt;E6,OR(AND(C6&lt;Setup!$B$4+Setup!$B$6/1440,D6&gt;Setup!$B$4),AND(C6&lt;Setup!$B$5+Setup!$B$6/1440,D6&gt;Setup!$B$5))),"Review","Ready"))))</f>
        <v/>
      </c>
    </row>
    <row r="7" ht="34" customHeight="1">
      <c r="A7" s="9" t="n"/>
      <c r="B7" s="9" t="n"/>
      <c r="C7" s="22" t="n"/>
      <c r="D7" s="22" t="n"/>
      <c r="E7" s="27">
        <f>IF(COUNT(C7:D7)&lt;2,"",IF(D7&lt;=C7,"",ROUND((D7-C7)*1440,2)))</f>
        <v/>
      </c>
      <c r="F7" s="23" t="n"/>
      <c r="G7" s="9" t="n"/>
      <c r="H7" s="4">
        <f>IF(COUNTA(A7:D7,F7:G7)=0,"",IF(OR(A7="",B7="",COUNT(C7:D7,F7)&lt;3,COUNT(Setup!$B$4:$B$6)&lt;3),"Review",IF(OR(COUNTIF($A$2:$A$101,A7)&lt;&gt;1,C7&lt;=0,D7&lt;=C7,F7&lt;=0,Setup!$B$6&lt;=0),"Review",IF(OR(E7&lt;=0,F7&gt;E7,OR(AND(C7&lt;Setup!$B$4+Setup!$B$6/1440,D7&gt;Setup!$B$4),AND(C7&lt;Setup!$B$5+Setup!$B$6/1440,D7&gt;Setup!$B$5))),"Review","Ready"))))</f>
        <v/>
      </c>
    </row>
    <row r="8" ht="34" customHeight="1">
      <c r="A8" s="9" t="n"/>
      <c r="B8" s="9" t="n"/>
      <c r="C8" s="22" t="n"/>
      <c r="D8" s="22" t="n"/>
      <c r="E8" s="25">
        <f>IF(COUNT(C8:D8)&lt;2,"",IF(D8&lt;=C8,"",ROUND((D8-C8)*1440,2)))</f>
        <v/>
      </c>
      <c r="F8" s="23" t="n"/>
      <c r="G8" s="9" t="n"/>
      <c r="H8" s="2">
        <f>IF(COUNTA(A8:D8,F8:G8)=0,"",IF(OR(A8="",B8="",COUNT(C8:D8,F8)&lt;3,COUNT(Setup!$B$4:$B$6)&lt;3),"Review",IF(OR(COUNTIF($A$2:$A$101,A8)&lt;&gt;1,C8&lt;=0,D8&lt;=C8,F8&lt;=0,Setup!$B$6&lt;=0),"Review",IF(OR(E8&lt;=0,F8&gt;E8,OR(AND(C8&lt;Setup!$B$4+Setup!$B$6/1440,D8&gt;Setup!$B$4),AND(C8&lt;Setup!$B$5+Setup!$B$6/1440,D8&gt;Setup!$B$5))),"Review","Ready"))))</f>
        <v/>
      </c>
    </row>
    <row r="9" ht="34" customHeight="1">
      <c r="A9" s="9" t="n"/>
      <c r="B9" s="9" t="n"/>
      <c r="C9" s="22" t="n"/>
      <c r="D9" s="22" t="n"/>
      <c r="E9" s="27">
        <f>IF(COUNT(C9:D9)&lt;2,"",IF(D9&lt;=C9,"",ROUND((D9-C9)*1440,2)))</f>
        <v/>
      </c>
      <c r="F9" s="23" t="n"/>
      <c r="G9" s="9" t="n"/>
      <c r="H9" s="4">
        <f>IF(COUNTA(A9:D9,F9:G9)=0,"",IF(OR(A9="",B9="",COUNT(C9:D9,F9)&lt;3,COUNT(Setup!$B$4:$B$6)&lt;3),"Review",IF(OR(COUNTIF($A$2:$A$101,A9)&lt;&gt;1,C9&lt;=0,D9&lt;=C9,F9&lt;=0,Setup!$B$6&lt;=0),"Review",IF(OR(E9&lt;=0,F9&gt;E9,OR(AND(C9&lt;Setup!$B$4+Setup!$B$6/1440,D9&gt;Setup!$B$4),AND(C9&lt;Setup!$B$5+Setup!$B$6/1440,D9&gt;Setup!$B$5))),"Review","Ready"))))</f>
        <v/>
      </c>
    </row>
    <row r="10" ht="34" customHeight="1">
      <c r="A10" s="9" t="n"/>
      <c r="B10" s="9" t="n"/>
      <c r="C10" s="22" t="n"/>
      <c r="D10" s="22" t="n"/>
      <c r="E10" s="25">
        <f>IF(COUNT(C10:D10)&lt;2,"",IF(D10&lt;=C10,"",ROUND((D10-C10)*1440,2)))</f>
        <v/>
      </c>
      <c r="F10" s="23" t="n"/>
      <c r="G10" s="9" t="n"/>
      <c r="H10" s="2">
        <f>IF(COUNTA(A10:D10,F10:G10)=0,"",IF(OR(A10="",B10="",COUNT(C10:D10,F10)&lt;3,COUNT(Setup!$B$4:$B$6)&lt;3),"Review",IF(OR(COUNTIF($A$2:$A$101,A10)&lt;&gt;1,C10&lt;=0,D10&lt;=C10,F10&lt;=0,Setup!$B$6&lt;=0),"Review",IF(OR(E10&lt;=0,F10&gt;E10,OR(AND(C10&lt;Setup!$B$4+Setup!$B$6/1440,D10&gt;Setup!$B$4),AND(C10&lt;Setup!$B$5+Setup!$B$6/1440,D10&gt;Setup!$B$5))),"Review","Ready"))))</f>
        <v/>
      </c>
    </row>
    <row r="11" ht="34" customHeight="1">
      <c r="A11" s="9" t="n"/>
      <c r="B11" s="9" t="n"/>
      <c r="C11" s="22" t="n"/>
      <c r="D11" s="22" t="n"/>
      <c r="E11" s="27">
        <f>IF(COUNT(C11:D11)&lt;2,"",IF(D11&lt;=C11,"",ROUND((D11-C11)*1440,2)))</f>
        <v/>
      </c>
      <c r="F11" s="23" t="n"/>
      <c r="G11" s="9" t="n"/>
      <c r="H11" s="4">
        <f>IF(COUNTA(A11:D11,F11:G11)=0,"",IF(OR(A11="",B11="",COUNT(C11:D11,F11)&lt;3,COUNT(Setup!$B$4:$B$6)&lt;3),"Review",IF(OR(COUNTIF($A$2:$A$101,A11)&lt;&gt;1,C11&lt;=0,D11&lt;=C11,F11&lt;=0,Setup!$B$6&lt;=0),"Review",IF(OR(E11&lt;=0,F11&gt;E11,OR(AND(C11&lt;Setup!$B$4+Setup!$B$6/1440,D11&gt;Setup!$B$4),AND(C11&lt;Setup!$B$5+Setup!$B$6/1440,D11&gt;Setup!$B$5))),"Review","Ready"))))</f>
        <v/>
      </c>
    </row>
    <row r="12" ht="34" customHeight="1">
      <c r="A12" s="9" t="n"/>
      <c r="B12" s="9" t="n"/>
      <c r="C12" s="22" t="n"/>
      <c r="D12" s="22" t="n"/>
      <c r="E12" s="25">
        <f>IF(COUNT(C12:D12)&lt;2,"",IF(D12&lt;=C12,"",ROUND((D12-C12)*1440,2)))</f>
        <v/>
      </c>
      <c r="F12" s="23" t="n"/>
      <c r="G12" s="9" t="n"/>
      <c r="H12" s="2">
        <f>IF(COUNTA(A12:D12,F12:G12)=0,"",IF(OR(A12="",B12="",COUNT(C12:D12,F12)&lt;3,COUNT(Setup!$B$4:$B$6)&lt;3),"Review",IF(OR(COUNTIF($A$2:$A$101,A12)&lt;&gt;1,C12&lt;=0,D12&lt;=C12,F12&lt;=0,Setup!$B$6&lt;=0),"Review",IF(OR(E12&lt;=0,F12&gt;E12,OR(AND(C12&lt;Setup!$B$4+Setup!$B$6/1440,D12&gt;Setup!$B$4),AND(C12&lt;Setup!$B$5+Setup!$B$6/1440,D12&gt;Setup!$B$5))),"Review","Ready"))))</f>
        <v/>
      </c>
    </row>
    <row r="13" ht="34" customHeight="1">
      <c r="A13" s="9" t="n"/>
      <c r="B13" s="9" t="n"/>
      <c r="C13" s="22" t="n"/>
      <c r="D13" s="22" t="n"/>
      <c r="E13" s="27">
        <f>IF(COUNT(C13:D13)&lt;2,"",IF(D13&lt;=C13,"",ROUND((D13-C13)*1440,2)))</f>
        <v/>
      </c>
      <c r="F13" s="23" t="n"/>
      <c r="G13" s="9" t="n"/>
      <c r="H13" s="4">
        <f>IF(COUNTA(A13:D13,F13:G13)=0,"",IF(OR(A13="",B13="",COUNT(C13:D13,F13)&lt;3,COUNT(Setup!$B$4:$B$6)&lt;3),"Review",IF(OR(COUNTIF($A$2:$A$101,A13)&lt;&gt;1,C13&lt;=0,D13&lt;=C13,F13&lt;=0,Setup!$B$6&lt;=0),"Review",IF(OR(E13&lt;=0,F13&gt;E13,OR(AND(C13&lt;Setup!$B$4+Setup!$B$6/1440,D13&gt;Setup!$B$4),AND(C13&lt;Setup!$B$5+Setup!$B$6/1440,D13&gt;Setup!$B$5))),"Review","Ready"))))</f>
        <v/>
      </c>
    </row>
    <row r="14" ht="34" customHeight="1">
      <c r="A14" s="9" t="n"/>
      <c r="B14" s="9" t="n"/>
      <c r="C14" s="22" t="n"/>
      <c r="D14" s="22" t="n"/>
      <c r="E14" s="25">
        <f>IF(COUNT(C14:D14)&lt;2,"",IF(D14&lt;=C14,"",ROUND((D14-C14)*1440,2)))</f>
        <v/>
      </c>
      <c r="F14" s="23" t="n"/>
      <c r="G14" s="9" t="n"/>
      <c r="H14" s="2">
        <f>IF(COUNTA(A14:D14,F14:G14)=0,"",IF(OR(A14="",B14="",COUNT(C14:D14,F14)&lt;3,COUNT(Setup!$B$4:$B$6)&lt;3),"Review",IF(OR(COUNTIF($A$2:$A$101,A14)&lt;&gt;1,C14&lt;=0,D14&lt;=C14,F14&lt;=0,Setup!$B$6&lt;=0),"Review",IF(OR(E14&lt;=0,F14&gt;E14,OR(AND(C14&lt;Setup!$B$4+Setup!$B$6/1440,D14&gt;Setup!$B$4),AND(C14&lt;Setup!$B$5+Setup!$B$6/1440,D14&gt;Setup!$B$5))),"Review","Ready"))))</f>
        <v/>
      </c>
    </row>
    <row r="15" ht="34" customHeight="1">
      <c r="A15" s="9" t="n"/>
      <c r="B15" s="9" t="n"/>
      <c r="C15" s="22" t="n"/>
      <c r="D15" s="22" t="n"/>
      <c r="E15" s="27">
        <f>IF(COUNT(C15:D15)&lt;2,"",IF(D15&lt;=C15,"",ROUND((D15-C15)*1440,2)))</f>
        <v/>
      </c>
      <c r="F15" s="23" t="n"/>
      <c r="G15" s="9" t="n"/>
      <c r="H15" s="4">
        <f>IF(COUNTA(A15:D15,F15:G15)=0,"",IF(OR(A15="",B15="",COUNT(C15:D15,F15)&lt;3,COUNT(Setup!$B$4:$B$6)&lt;3),"Review",IF(OR(COUNTIF($A$2:$A$101,A15)&lt;&gt;1,C15&lt;=0,D15&lt;=C15,F15&lt;=0,Setup!$B$6&lt;=0),"Review",IF(OR(E15&lt;=0,F15&gt;E15,OR(AND(C15&lt;Setup!$B$4+Setup!$B$6/1440,D15&gt;Setup!$B$4),AND(C15&lt;Setup!$B$5+Setup!$B$6/1440,D15&gt;Setup!$B$5))),"Review","Ready"))))</f>
        <v/>
      </c>
    </row>
    <row r="16" ht="34" customHeight="1">
      <c r="A16" s="9" t="n"/>
      <c r="B16" s="9" t="n"/>
      <c r="C16" s="22" t="n"/>
      <c r="D16" s="22" t="n"/>
      <c r="E16" s="25">
        <f>IF(COUNT(C16:D16)&lt;2,"",IF(D16&lt;=C16,"",ROUND((D16-C16)*1440,2)))</f>
        <v/>
      </c>
      <c r="F16" s="23" t="n"/>
      <c r="G16" s="9" t="n"/>
      <c r="H16" s="2">
        <f>IF(COUNTA(A16:D16,F16:G16)=0,"",IF(OR(A16="",B16="",COUNT(C16:D16,F16)&lt;3,COUNT(Setup!$B$4:$B$6)&lt;3),"Review",IF(OR(COUNTIF($A$2:$A$101,A16)&lt;&gt;1,C16&lt;=0,D16&lt;=C16,F16&lt;=0,Setup!$B$6&lt;=0),"Review",IF(OR(E16&lt;=0,F16&gt;E16,OR(AND(C16&lt;Setup!$B$4+Setup!$B$6/1440,D16&gt;Setup!$B$4),AND(C16&lt;Setup!$B$5+Setup!$B$6/1440,D16&gt;Setup!$B$5))),"Review","Ready"))))</f>
        <v/>
      </c>
    </row>
    <row r="17" ht="34" customHeight="1">
      <c r="A17" s="9" t="n"/>
      <c r="B17" s="9" t="n"/>
      <c r="C17" s="22" t="n"/>
      <c r="D17" s="22" t="n"/>
      <c r="E17" s="27">
        <f>IF(COUNT(C17:D17)&lt;2,"",IF(D17&lt;=C17,"",ROUND((D17-C17)*1440,2)))</f>
        <v/>
      </c>
      <c r="F17" s="23" t="n"/>
      <c r="G17" s="9" t="n"/>
      <c r="H17" s="4">
        <f>IF(COUNTA(A17:D17,F17:G17)=0,"",IF(OR(A17="",B17="",COUNT(C17:D17,F17)&lt;3,COUNT(Setup!$B$4:$B$6)&lt;3),"Review",IF(OR(COUNTIF($A$2:$A$101,A17)&lt;&gt;1,C17&lt;=0,D17&lt;=C17,F17&lt;=0,Setup!$B$6&lt;=0),"Review",IF(OR(E17&lt;=0,F17&gt;E17,OR(AND(C17&lt;Setup!$B$4+Setup!$B$6/1440,D17&gt;Setup!$B$4),AND(C17&lt;Setup!$B$5+Setup!$B$6/1440,D17&gt;Setup!$B$5))),"Review","Ready"))))</f>
        <v/>
      </c>
    </row>
    <row r="18" ht="34" customHeight="1">
      <c r="A18" s="9" t="n"/>
      <c r="B18" s="9" t="n"/>
      <c r="C18" s="22" t="n"/>
      <c r="D18" s="22" t="n"/>
      <c r="E18" s="25">
        <f>IF(COUNT(C18:D18)&lt;2,"",IF(D18&lt;=C18,"",ROUND((D18-C18)*1440,2)))</f>
        <v/>
      </c>
      <c r="F18" s="23" t="n"/>
      <c r="G18" s="9" t="n"/>
      <c r="H18" s="2">
        <f>IF(COUNTA(A18:D18,F18:G18)=0,"",IF(OR(A18="",B18="",COUNT(C18:D18,F18)&lt;3,COUNT(Setup!$B$4:$B$6)&lt;3),"Review",IF(OR(COUNTIF($A$2:$A$101,A18)&lt;&gt;1,C18&lt;=0,D18&lt;=C18,F18&lt;=0,Setup!$B$6&lt;=0),"Review",IF(OR(E18&lt;=0,F18&gt;E18,OR(AND(C18&lt;Setup!$B$4+Setup!$B$6/1440,D18&gt;Setup!$B$4),AND(C18&lt;Setup!$B$5+Setup!$B$6/1440,D18&gt;Setup!$B$5))),"Review","Ready"))))</f>
        <v/>
      </c>
    </row>
    <row r="19" ht="34" customHeight="1">
      <c r="A19" s="9" t="n"/>
      <c r="B19" s="9" t="n"/>
      <c r="C19" s="22" t="n"/>
      <c r="D19" s="22" t="n"/>
      <c r="E19" s="27">
        <f>IF(COUNT(C19:D19)&lt;2,"",IF(D19&lt;=C19,"",ROUND((D19-C19)*1440,2)))</f>
        <v/>
      </c>
      <c r="F19" s="23" t="n"/>
      <c r="G19" s="9" t="n"/>
      <c r="H19" s="4">
        <f>IF(COUNTA(A19:D19,F19:G19)=0,"",IF(OR(A19="",B19="",COUNT(C19:D19,F19)&lt;3,COUNT(Setup!$B$4:$B$6)&lt;3),"Review",IF(OR(COUNTIF($A$2:$A$101,A19)&lt;&gt;1,C19&lt;=0,D19&lt;=C19,F19&lt;=0,Setup!$B$6&lt;=0),"Review",IF(OR(E19&lt;=0,F19&gt;E19,OR(AND(C19&lt;Setup!$B$4+Setup!$B$6/1440,D19&gt;Setup!$B$4),AND(C19&lt;Setup!$B$5+Setup!$B$6/1440,D19&gt;Setup!$B$5))),"Review","Ready"))))</f>
        <v/>
      </c>
    </row>
    <row r="20" ht="34" customHeight="1">
      <c r="A20" s="9" t="n"/>
      <c r="B20" s="9" t="n"/>
      <c r="C20" s="22" t="n"/>
      <c r="D20" s="22" t="n"/>
      <c r="E20" s="25">
        <f>IF(COUNT(C20:D20)&lt;2,"",IF(D20&lt;=C20,"",ROUND((D20-C20)*1440,2)))</f>
        <v/>
      </c>
      <c r="F20" s="23" t="n"/>
      <c r="G20" s="9" t="n"/>
      <c r="H20" s="2">
        <f>IF(COUNTA(A20:D20,F20:G20)=0,"",IF(OR(A20="",B20="",COUNT(C20:D20,F20)&lt;3,COUNT(Setup!$B$4:$B$6)&lt;3),"Review",IF(OR(COUNTIF($A$2:$A$101,A20)&lt;&gt;1,C20&lt;=0,D20&lt;=C20,F20&lt;=0,Setup!$B$6&lt;=0),"Review",IF(OR(E20&lt;=0,F20&gt;E20,OR(AND(C20&lt;Setup!$B$4+Setup!$B$6/1440,D20&gt;Setup!$B$4),AND(C20&lt;Setup!$B$5+Setup!$B$6/1440,D20&gt;Setup!$B$5))),"Review","Ready"))))</f>
        <v/>
      </c>
    </row>
    <row r="21" ht="34" customHeight="1">
      <c r="A21" s="9" t="n"/>
      <c r="B21" s="9" t="n"/>
      <c r="C21" s="22" t="n"/>
      <c r="D21" s="22" t="n"/>
      <c r="E21" s="27">
        <f>IF(COUNT(C21:D21)&lt;2,"",IF(D21&lt;=C21,"",ROUND((D21-C21)*1440,2)))</f>
        <v/>
      </c>
      <c r="F21" s="23" t="n"/>
      <c r="G21" s="9" t="n"/>
      <c r="H21" s="4">
        <f>IF(COUNTA(A21:D21,F21:G21)=0,"",IF(OR(A21="",B21="",COUNT(C21:D21,F21)&lt;3,COUNT(Setup!$B$4:$B$6)&lt;3),"Review",IF(OR(COUNTIF($A$2:$A$101,A21)&lt;&gt;1,C21&lt;=0,D21&lt;=C21,F21&lt;=0,Setup!$B$6&lt;=0),"Review",IF(OR(E21&lt;=0,F21&gt;E21,OR(AND(C21&lt;Setup!$B$4+Setup!$B$6/1440,D21&gt;Setup!$B$4),AND(C21&lt;Setup!$B$5+Setup!$B$6/1440,D21&gt;Setup!$B$5))),"Review","Ready"))))</f>
        <v/>
      </c>
    </row>
    <row r="22" ht="34" customHeight="1">
      <c r="A22" s="9" t="n"/>
      <c r="B22" s="9" t="n"/>
      <c r="C22" s="22" t="n"/>
      <c r="D22" s="22" t="n"/>
      <c r="E22" s="25">
        <f>IF(COUNT(C22:D22)&lt;2,"",IF(D22&lt;=C22,"",ROUND((D22-C22)*1440,2)))</f>
        <v/>
      </c>
      <c r="F22" s="23" t="n"/>
      <c r="G22" s="9" t="n"/>
      <c r="H22" s="2">
        <f>IF(COUNTA(A22:D22,F22:G22)=0,"",IF(OR(A22="",B22="",COUNT(C22:D22,F22)&lt;3,COUNT(Setup!$B$4:$B$6)&lt;3),"Review",IF(OR(COUNTIF($A$2:$A$101,A22)&lt;&gt;1,C22&lt;=0,D22&lt;=C22,F22&lt;=0,Setup!$B$6&lt;=0),"Review",IF(OR(E22&lt;=0,F22&gt;E22,OR(AND(C22&lt;Setup!$B$4+Setup!$B$6/1440,D22&gt;Setup!$B$4),AND(C22&lt;Setup!$B$5+Setup!$B$6/1440,D22&gt;Setup!$B$5))),"Review","Ready"))))</f>
        <v/>
      </c>
    </row>
    <row r="23" ht="34" customHeight="1">
      <c r="A23" s="9" t="n"/>
      <c r="B23" s="9" t="n"/>
      <c r="C23" s="22" t="n"/>
      <c r="D23" s="22" t="n"/>
      <c r="E23" s="27">
        <f>IF(COUNT(C23:D23)&lt;2,"",IF(D23&lt;=C23,"",ROUND((D23-C23)*1440,2)))</f>
        <v/>
      </c>
      <c r="F23" s="23" t="n"/>
      <c r="G23" s="9" t="n"/>
      <c r="H23" s="4">
        <f>IF(COUNTA(A23:D23,F23:G23)=0,"",IF(OR(A23="",B23="",COUNT(C23:D23,F23)&lt;3,COUNT(Setup!$B$4:$B$6)&lt;3),"Review",IF(OR(COUNTIF($A$2:$A$101,A23)&lt;&gt;1,C23&lt;=0,D23&lt;=C23,F23&lt;=0,Setup!$B$6&lt;=0),"Review",IF(OR(E23&lt;=0,F23&gt;E23,OR(AND(C23&lt;Setup!$B$4+Setup!$B$6/1440,D23&gt;Setup!$B$4),AND(C23&lt;Setup!$B$5+Setup!$B$6/1440,D23&gt;Setup!$B$5))),"Review","Ready"))))</f>
        <v/>
      </c>
    </row>
    <row r="24" ht="34" customHeight="1">
      <c r="A24" s="9" t="n"/>
      <c r="B24" s="9" t="n"/>
      <c r="C24" s="22" t="n"/>
      <c r="D24" s="22" t="n"/>
      <c r="E24" s="25">
        <f>IF(COUNT(C24:D24)&lt;2,"",IF(D24&lt;=C24,"",ROUND((D24-C24)*1440,2)))</f>
        <v/>
      </c>
      <c r="F24" s="23" t="n"/>
      <c r="G24" s="9" t="n"/>
      <c r="H24" s="2">
        <f>IF(COUNTA(A24:D24,F24:G24)=0,"",IF(OR(A24="",B24="",COUNT(C24:D24,F24)&lt;3,COUNT(Setup!$B$4:$B$6)&lt;3),"Review",IF(OR(COUNTIF($A$2:$A$101,A24)&lt;&gt;1,C24&lt;=0,D24&lt;=C24,F24&lt;=0,Setup!$B$6&lt;=0),"Review",IF(OR(E24&lt;=0,F24&gt;E24,OR(AND(C24&lt;Setup!$B$4+Setup!$B$6/1440,D24&gt;Setup!$B$4),AND(C24&lt;Setup!$B$5+Setup!$B$6/1440,D24&gt;Setup!$B$5))),"Review","Ready"))))</f>
        <v/>
      </c>
    </row>
    <row r="25" ht="34" customHeight="1">
      <c r="A25" s="9" t="n"/>
      <c r="B25" s="9" t="n"/>
      <c r="C25" s="22" t="n"/>
      <c r="D25" s="22" t="n"/>
      <c r="E25" s="27">
        <f>IF(COUNT(C25:D25)&lt;2,"",IF(D25&lt;=C25,"",ROUND((D25-C25)*1440,2)))</f>
        <v/>
      </c>
      <c r="F25" s="23" t="n"/>
      <c r="G25" s="9" t="n"/>
      <c r="H25" s="4">
        <f>IF(COUNTA(A25:D25,F25:G25)=0,"",IF(OR(A25="",B25="",COUNT(C25:D25,F25)&lt;3,COUNT(Setup!$B$4:$B$6)&lt;3),"Review",IF(OR(COUNTIF($A$2:$A$101,A25)&lt;&gt;1,C25&lt;=0,D25&lt;=C25,F25&lt;=0,Setup!$B$6&lt;=0),"Review",IF(OR(E25&lt;=0,F25&gt;E25,OR(AND(C25&lt;Setup!$B$4+Setup!$B$6/1440,D25&gt;Setup!$B$4),AND(C25&lt;Setup!$B$5+Setup!$B$6/1440,D25&gt;Setup!$B$5))),"Review","Ready"))))</f>
        <v/>
      </c>
    </row>
    <row r="26" ht="34" customHeight="1">
      <c r="A26" s="9" t="n"/>
      <c r="B26" s="9" t="n"/>
      <c r="C26" s="22" t="n"/>
      <c r="D26" s="22" t="n"/>
      <c r="E26" s="25">
        <f>IF(COUNT(C26:D26)&lt;2,"",IF(D26&lt;=C26,"",ROUND((D26-C26)*1440,2)))</f>
        <v/>
      </c>
      <c r="F26" s="23" t="n"/>
      <c r="G26" s="9" t="n"/>
      <c r="H26" s="2">
        <f>IF(COUNTA(A26:D26,F26:G26)=0,"",IF(OR(A26="",B26="",COUNT(C26:D26,F26)&lt;3,COUNT(Setup!$B$4:$B$6)&lt;3),"Review",IF(OR(COUNTIF($A$2:$A$101,A26)&lt;&gt;1,C26&lt;=0,D26&lt;=C26,F26&lt;=0,Setup!$B$6&lt;=0),"Review",IF(OR(E26&lt;=0,F26&gt;E26,OR(AND(C26&lt;Setup!$B$4+Setup!$B$6/1440,D26&gt;Setup!$B$4),AND(C26&lt;Setup!$B$5+Setup!$B$6/1440,D26&gt;Setup!$B$5))),"Review","Ready"))))</f>
        <v/>
      </c>
    </row>
    <row r="27" ht="34" customHeight="1">
      <c r="A27" s="9" t="n"/>
      <c r="B27" s="9" t="n"/>
      <c r="C27" s="22" t="n"/>
      <c r="D27" s="22" t="n"/>
      <c r="E27" s="27">
        <f>IF(COUNT(C27:D27)&lt;2,"",IF(D27&lt;=C27,"",ROUND((D27-C27)*1440,2)))</f>
        <v/>
      </c>
      <c r="F27" s="23" t="n"/>
      <c r="G27" s="9" t="n"/>
      <c r="H27" s="4">
        <f>IF(COUNTA(A27:D27,F27:G27)=0,"",IF(OR(A27="",B27="",COUNT(C27:D27,F27)&lt;3,COUNT(Setup!$B$4:$B$6)&lt;3),"Review",IF(OR(COUNTIF($A$2:$A$101,A27)&lt;&gt;1,C27&lt;=0,D27&lt;=C27,F27&lt;=0,Setup!$B$6&lt;=0),"Review",IF(OR(E27&lt;=0,F27&gt;E27,OR(AND(C27&lt;Setup!$B$4+Setup!$B$6/1440,D27&gt;Setup!$B$4),AND(C27&lt;Setup!$B$5+Setup!$B$6/1440,D27&gt;Setup!$B$5))),"Review","Ready"))))</f>
        <v/>
      </c>
    </row>
    <row r="28" ht="34" customHeight="1">
      <c r="A28" s="9" t="n"/>
      <c r="B28" s="9" t="n"/>
      <c r="C28" s="22" t="n"/>
      <c r="D28" s="22" t="n"/>
      <c r="E28" s="25">
        <f>IF(COUNT(C28:D28)&lt;2,"",IF(D28&lt;=C28,"",ROUND((D28-C28)*1440,2)))</f>
        <v/>
      </c>
      <c r="F28" s="23" t="n"/>
      <c r="G28" s="9" t="n"/>
      <c r="H28" s="2">
        <f>IF(COUNTA(A28:D28,F28:G28)=0,"",IF(OR(A28="",B28="",COUNT(C28:D28,F28)&lt;3,COUNT(Setup!$B$4:$B$6)&lt;3),"Review",IF(OR(COUNTIF($A$2:$A$101,A28)&lt;&gt;1,C28&lt;=0,D28&lt;=C28,F28&lt;=0,Setup!$B$6&lt;=0),"Review",IF(OR(E28&lt;=0,F28&gt;E28,OR(AND(C28&lt;Setup!$B$4+Setup!$B$6/1440,D28&gt;Setup!$B$4),AND(C28&lt;Setup!$B$5+Setup!$B$6/1440,D28&gt;Setup!$B$5))),"Review","Ready"))))</f>
        <v/>
      </c>
    </row>
    <row r="29" ht="34" customHeight="1">
      <c r="A29" s="9" t="n"/>
      <c r="B29" s="9" t="n"/>
      <c r="C29" s="22" t="n"/>
      <c r="D29" s="22" t="n"/>
      <c r="E29" s="27">
        <f>IF(COUNT(C29:D29)&lt;2,"",IF(D29&lt;=C29,"",ROUND((D29-C29)*1440,2)))</f>
        <v/>
      </c>
      <c r="F29" s="23" t="n"/>
      <c r="G29" s="9" t="n"/>
      <c r="H29" s="4">
        <f>IF(COUNTA(A29:D29,F29:G29)=0,"",IF(OR(A29="",B29="",COUNT(C29:D29,F29)&lt;3,COUNT(Setup!$B$4:$B$6)&lt;3),"Review",IF(OR(COUNTIF($A$2:$A$101,A29)&lt;&gt;1,C29&lt;=0,D29&lt;=C29,F29&lt;=0,Setup!$B$6&lt;=0),"Review",IF(OR(E29&lt;=0,F29&gt;E29,OR(AND(C29&lt;Setup!$B$4+Setup!$B$6/1440,D29&gt;Setup!$B$4),AND(C29&lt;Setup!$B$5+Setup!$B$6/1440,D29&gt;Setup!$B$5))),"Review","Ready"))))</f>
        <v/>
      </c>
    </row>
    <row r="30" ht="34" customHeight="1">
      <c r="A30" s="9" t="n"/>
      <c r="B30" s="9" t="n"/>
      <c r="C30" s="22" t="n"/>
      <c r="D30" s="22" t="n"/>
      <c r="E30" s="25">
        <f>IF(COUNT(C30:D30)&lt;2,"",IF(D30&lt;=C30,"",ROUND((D30-C30)*1440,2)))</f>
        <v/>
      </c>
      <c r="F30" s="23" t="n"/>
      <c r="G30" s="9" t="n"/>
      <c r="H30" s="2">
        <f>IF(COUNTA(A30:D30,F30:G30)=0,"",IF(OR(A30="",B30="",COUNT(C30:D30,F30)&lt;3,COUNT(Setup!$B$4:$B$6)&lt;3),"Review",IF(OR(COUNTIF($A$2:$A$101,A30)&lt;&gt;1,C30&lt;=0,D30&lt;=C30,F30&lt;=0,Setup!$B$6&lt;=0),"Review",IF(OR(E30&lt;=0,F30&gt;E30,OR(AND(C30&lt;Setup!$B$4+Setup!$B$6/1440,D30&gt;Setup!$B$4),AND(C30&lt;Setup!$B$5+Setup!$B$6/1440,D30&gt;Setup!$B$5))),"Review","Ready"))))</f>
        <v/>
      </c>
    </row>
    <row r="31" ht="34" customHeight="1">
      <c r="A31" s="9" t="n"/>
      <c r="B31" s="9" t="n"/>
      <c r="C31" s="22" t="n"/>
      <c r="D31" s="22" t="n"/>
      <c r="E31" s="27">
        <f>IF(COUNT(C31:D31)&lt;2,"",IF(D31&lt;=C31,"",ROUND((D31-C31)*1440,2)))</f>
        <v/>
      </c>
      <c r="F31" s="23" t="n"/>
      <c r="G31" s="9" t="n"/>
      <c r="H31" s="4">
        <f>IF(COUNTA(A31:D31,F31:G31)=0,"",IF(OR(A31="",B31="",COUNT(C31:D31,F31)&lt;3,COUNT(Setup!$B$4:$B$6)&lt;3),"Review",IF(OR(COUNTIF($A$2:$A$101,A31)&lt;&gt;1,C31&lt;=0,D31&lt;=C31,F31&lt;=0,Setup!$B$6&lt;=0),"Review",IF(OR(E31&lt;=0,F31&gt;E31,OR(AND(C31&lt;Setup!$B$4+Setup!$B$6/1440,D31&gt;Setup!$B$4),AND(C31&lt;Setup!$B$5+Setup!$B$6/1440,D31&gt;Setup!$B$5))),"Review","Ready"))))</f>
        <v/>
      </c>
    </row>
    <row r="32" ht="34" customHeight="1">
      <c r="A32" s="9" t="n"/>
      <c r="B32" s="9" t="n"/>
      <c r="C32" s="22" t="n"/>
      <c r="D32" s="22" t="n"/>
      <c r="E32" s="25">
        <f>IF(COUNT(C32:D32)&lt;2,"",IF(D32&lt;=C32,"",ROUND((D32-C32)*1440,2)))</f>
        <v/>
      </c>
      <c r="F32" s="23" t="n"/>
      <c r="G32" s="9" t="n"/>
      <c r="H32" s="2">
        <f>IF(COUNTA(A32:D32,F32:G32)=0,"",IF(OR(A32="",B32="",COUNT(C32:D32,F32)&lt;3,COUNT(Setup!$B$4:$B$6)&lt;3),"Review",IF(OR(COUNTIF($A$2:$A$101,A32)&lt;&gt;1,C32&lt;=0,D32&lt;=C32,F32&lt;=0,Setup!$B$6&lt;=0),"Review",IF(OR(E32&lt;=0,F32&gt;E32,OR(AND(C32&lt;Setup!$B$4+Setup!$B$6/1440,D32&gt;Setup!$B$4),AND(C32&lt;Setup!$B$5+Setup!$B$6/1440,D32&gt;Setup!$B$5))),"Review","Ready"))))</f>
        <v/>
      </c>
    </row>
    <row r="33" ht="34" customHeight="1">
      <c r="A33" s="9" t="n"/>
      <c r="B33" s="9" t="n"/>
      <c r="C33" s="22" t="n"/>
      <c r="D33" s="22" t="n"/>
      <c r="E33" s="27">
        <f>IF(COUNT(C33:D33)&lt;2,"",IF(D33&lt;=C33,"",ROUND((D33-C33)*1440,2)))</f>
        <v/>
      </c>
      <c r="F33" s="23" t="n"/>
      <c r="G33" s="9" t="n"/>
      <c r="H33" s="4">
        <f>IF(COUNTA(A33:D33,F33:G33)=0,"",IF(OR(A33="",B33="",COUNT(C33:D33,F33)&lt;3,COUNT(Setup!$B$4:$B$6)&lt;3),"Review",IF(OR(COUNTIF($A$2:$A$101,A33)&lt;&gt;1,C33&lt;=0,D33&lt;=C33,F33&lt;=0,Setup!$B$6&lt;=0),"Review",IF(OR(E33&lt;=0,F33&gt;E33,OR(AND(C33&lt;Setup!$B$4+Setup!$B$6/1440,D33&gt;Setup!$B$4),AND(C33&lt;Setup!$B$5+Setup!$B$6/1440,D33&gt;Setup!$B$5))),"Review","Ready"))))</f>
        <v/>
      </c>
    </row>
    <row r="34" ht="34" customHeight="1">
      <c r="A34" s="9" t="n"/>
      <c r="B34" s="9" t="n"/>
      <c r="C34" s="22" t="n"/>
      <c r="D34" s="22" t="n"/>
      <c r="E34" s="25">
        <f>IF(COUNT(C34:D34)&lt;2,"",IF(D34&lt;=C34,"",ROUND((D34-C34)*1440,2)))</f>
        <v/>
      </c>
      <c r="F34" s="23" t="n"/>
      <c r="G34" s="9" t="n"/>
      <c r="H34" s="2">
        <f>IF(COUNTA(A34:D34,F34:G34)=0,"",IF(OR(A34="",B34="",COUNT(C34:D34,F34)&lt;3,COUNT(Setup!$B$4:$B$6)&lt;3),"Review",IF(OR(COUNTIF($A$2:$A$101,A34)&lt;&gt;1,C34&lt;=0,D34&lt;=C34,F34&lt;=0,Setup!$B$6&lt;=0),"Review",IF(OR(E34&lt;=0,F34&gt;E34,OR(AND(C34&lt;Setup!$B$4+Setup!$B$6/1440,D34&gt;Setup!$B$4),AND(C34&lt;Setup!$B$5+Setup!$B$6/1440,D34&gt;Setup!$B$5))),"Review","Ready"))))</f>
        <v/>
      </c>
    </row>
    <row r="35" ht="34" customHeight="1">
      <c r="A35" s="9" t="n"/>
      <c r="B35" s="9" t="n"/>
      <c r="C35" s="22" t="n"/>
      <c r="D35" s="22" t="n"/>
      <c r="E35" s="27">
        <f>IF(COUNT(C35:D35)&lt;2,"",IF(D35&lt;=C35,"",ROUND((D35-C35)*1440,2)))</f>
        <v/>
      </c>
      <c r="F35" s="23" t="n"/>
      <c r="G35" s="9" t="n"/>
      <c r="H35" s="4">
        <f>IF(COUNTA(A35:D35,F35:G35)=0,"",IF(OR(A35="",B35="",COUNT(C35:D35,F35)&lt;3,COUNT(Setup!$B$4:$B$6)&lt;3),"Review",IF(OR(COUNTIF($A$2:$A$101,A35)&lt;&gt;1,C35&lt;=0,D35&lt;=C35,F35&lt;=0,Setup!$B$6&lt;=0),"Review",IF(OR(E35&lt;=0,F35&gt;E35,OR(AND(C35&lt;Setup!$B$4+Setup!$B$6/1440,D35&gt;Setup!$B$4),AND(C35&lt;Setup!$B$5+Setup!$B$6/1440,D35&gt;Setup!$B$5))),"Review","Ready"))))</f>
        <v/>
      </c>
    </row>
    <row r="36" ht="34" customHeight="1">
      <c r="A36" s="9" t="n"/>
      <c r="B36" s="9" t="n"/>
      <c r="C36" s="22" t="n"/>
      <c r="D36" s="22" t="n"/>
      <c r="E36" s="25">
        <f>IF(COUNT(C36:D36)&lt;2,"",IF(D36&lt;=C36,"",ROUND((D36-C36)*1440,2)))</f>
        <v/>
      </c>
      <c r="F36" s="23" t="n"/>
      <c r="G36" s="9" t="n"/>
      <c r="H36" s="2">
        <f>IF(COUNTA(A36:D36,F36:G36)=0,"",IF(OR(A36="",B36="",COUNT(C36:D36,F36)&lt;3,COUNT(Setup!$B$4:$B$6)&lt;3),"Review",IF(OR(COUNTIF($A$2:$A$101,A36)&lt;&gt;1,C36&lt;=0,D36&lt;=C36,F36&lt;=0,Setup!$B$6&lt;=0),"Review",IF(OR(E36&lt;=0,F36&gt;E36,OR(AND(C36&lt;Setup!$B$4+Setup!$B$6/1440,D36&gt;Setup!$B$4),AND(C36&lt;Setup!$B$5+Setup!$B$6/1440,D36&gt;Setup!$B$5))),"Review","Ready"))))</f>
        <v/>
      </c>
    </row>
    <row r="37" ht="34" customHeight="1">
      <c r="A37" s="9" t="n"/>
      <c r="B37" s="9" t="n"/>
      <c r="C37" s="22" t="n"/>
      <c r="D37" s="22" t="n"/>
      <c r="E37" s="27">
        <f>IF(COUNT(C37:D37)&lt;2,"",IF(D37&lt;=C37,"",ROUND((D37-C37)*1440,2)))</f>
        <v/>
      </c>
      <c r="F37" s="23" t="n"/>
      <c r="G37" s="9" t="n"/>
      <c r="H37" s="4">
        <f>IF(COUNTA(A37:D37,F37:G37)=0,"",IF(OR(A37="",B37="",COUNT(C37:D37,F37)&lt;3,COUNT(Setup!$B$4:$B$6)&lt;3),"Review",IF(OR(COUNTIF($A$2:$A$101,A37)&lt;&gt;1,C37&lt;=0,D37&lt;=C37,F37&lt;=0,Setup!$B$6&lt;=0),"Review",IF(OR(E37&lt;=0,F37&gt;E37,OR(AND(C37&lt;Setup!$B$4+Setup!$B$6/1440,D37&gt;Setup!$B$4),AND(C37&lt;Setup!$B$5+Setup!$B$6/1440,D37&gt;Setup!$B$5))),"Review","Ready"))))</f>
        <v/>
      </c>
    </row>
    <row r="38" ht="34" customHeight="1">
      <c r="A38" s="9" t="n"/>
      <c r="B38" s="9" t="n"/>
      <c r="C38" s="22" t="n"/>
      <c r="D38" s="22" t="n"/>
      <c r="E38" s="25">
        <f>IF(COUNT(C38:D38)&lt;2,"",IF(D38&lt;=C38,"",ROUND((D38-C38)*1440,2)))</f>
        <v/>
      </c>
      <c r="F38" s="23" t="n"/>
      <c r="G38" s="9" t="n"/>
      <c r="H38" s="2">
        <f>IF(COUNTA(A38:D38,F38:G38)=0,"",IF(OR(A38="",B38="",COUNT(C38:D38,F38)&lt;3,COUNT(Setup!$B$4:$B$6)&lt;3),"Review",IF(OR(COUNTIF($A$2:$A$101,A38)&lt;&gt;1,C38&lt;=0,D38&lt;=C38,F38&lt;=0,Setup!$B$6&lt;=0),"Review",IF(OR(E38&lt;=0,F38&gt;E38,OR(AND(C38&lt;Setup!$B$4+Setup!$B$6/1440,D38&gt;Setup!$B$4),AND(C38&lt;Setup!$B$5+Setup!$B$6/1440,D38&gt;Setup!$B$5))),"Review","Ready"))))</f>
        <v/>
      </c>
    </row>
    <row r="39" ht="34" customHeight="1">
      <c r="A39" s="9" t="n"/>
      <c r="B39" s="9" t="n"/>
      <c r="C39" s="22" t="n"/>
      <c r="D39" s="22" t="n"/>
      <c r="E39" s="27">
        <f>IF(COUNT(C39:D39)&lt;2,"",IF(D39&lt;=C39,"",ROUND((D39-C39)*1440,2)))</f>
        <v/>
      </c>
      <c r="F39" s="23" t="n"/>
      <c r="G39" s="9" t="n"/>
      <c r="H39" s="4">
        <f>IF(COUNTA(A39:D39,F39:G39)=0,"",IF(OR(A39="",B39="",COUNT(C39:D39,F39)&lt;3,COUNT(Setup!$B$4:$B$6)&lt;3),"Review",IF(OR(COUNTIF($A$2:$A$101,A39)&lt;&gt;1,C39&lt;=0,D39&lt;=C39,F39&lt;=0,Setup!$B$6&lt;=0),"Review",IF(OR(E39&lt;=0,F39&gt;E39,OR(AND(C39&lt;Setup!$B$4+Setup!$B$6/1440,D39&gt;Setup!$B$4),AND(C39&lt;Setup!$B$5+Setup!$B$6/1440,D39&gt;Setup!$B$5))),"Review","Ready"))))</f>
        <v/>
      </c>
    </row>
    <row r="40" ht="34" customHeight="1">
      <c r="A40" s="9" t="n"/>
      <c r="B40" s="9" t="n"/>
      <c r="C40" s="22" t="n"/>
      <c r="D40" s="22" t="n"/>
      <c r="E40" s="25">
        <f>IF(COUNT(C40:D40)&lt;2,"",IF(D40&lt;=C40,"",ROUND((D40-C40)*1440,2)))</f>
        <v/>
      </c>
      <c r="F40" s="23" t="n"/>
      <c r="G40" s="9" t="n"/>
      <c r="H40" s="2">
        <f>IF(COUNTA(A40:D40,F40:G40)=0,"",IF(OR(A40="",B40="",COUNT(C40:D40,F40)&lt;3,COUNT(Setup!$B$4:$B$6)&lt;3),"Review",IF(OR(COUNTIF($A$2:$A$101,A40)&lt;&gt;1,C40&lt;=0,D40&lt;=C40,F40&lt;=0,Setup!$B$6&lt;=0),"Review",IF(OR(E40&lt;=0,F40&gt;E40,OR(AND(C40&lt;Setup!$B$4+Setup!$B$6/1440,D40&gt;Setup!$B$4),AND(C40&lt;Setup!$B$5+Setup!$B$6/1440,D40&gt;Setup!$B$5))),"Review","Ready"))))</f>
        <v/>
      </c>
    </row>
    <row r="41" ht="34" customHeight="1">
      <c r="A41" s="9" t="n"/>
      <c r="B41" s="9" t="n"/>
      <c r="C41" s="22" t="n"/>
      <c r="D41" s="22" t="n"/>
      <c r="E41" s="27">
        <f>IF(COUNT(C41:D41)&lt;2,"",IF(D41&lt;=C41,"",ROUND((D41-C41)*1440,2)))</f>
        <v/>
      </c>
      <c r="F41" s="23" t="n"/>
      <c r="G41" s="9" t="n"/>
      <c r="H41" s="4">
        <f>IF(COUNTA(A41:D41,F41:G41)=0,"",IF(OR(A41="",B41="",COUNT(C41:D41,F41)&lt;3,COUNT(Setup!$B$4:$B$6)&lt;3),"Review",IF(OR(COUNTIF($A$2:$A$101,A41)&lt;&gt;1,C41&lt;=0,D41&lt;=C41,F41&lt;=0,Setup!$B$6&lt;=0),"Review",IF(OR(E41&lt;=0,F41&gt;E41,OR(AND(C41&lt;Setup!$B$4+Setup!$B$6/1440,D41&gt;Setup!$B$4),AND(C41&lt;Setup!$B$5+Setup!$B$6/1440,D41&gt;Setup!$B$5))),"Review","Ready"))))</f>
        <v/>
      </c>
    </row>
    <row r="42" ht="34" customHeight="1">
      <c r="A42" s="9" t="n"/>
      <c r="B42" s="9" t="n"/>
      <c r="C42" s="22" t="n"/>
      <c r="D42" s="22" t="n"/>
      <c r="E42" s="25">
        <f>IF(COUNT(C42:D42)&lt;2,"",IF(D42&lt;=C42,"",ROUND((D42-C42)*1440,2)))</f>
        <v/>
      </c>
      <c r="F42" s="23" t="n"/>
      <c r="G42" s="9" t="n"/>
      <c r="H42" s="2">
        <f>IF(COUNTA(A42:D42,F42:G42)=0,"",IF(OR(A42="",B42="",COUNT(C42:D42,F42)&lt;3,COUNT(Setup!$B$4:$B$6)&lt;3),"Review",IF(OR(COUNTIF($A$2:$A$101,A42)&lt;&gt;1,C42&lt;=0,D42&lt;=C42,F42&lt;=0,Setup!$B$6&lt;=0),"Review",IF(OR(E42&lt;=0,F42&gt;E42,OR(AND(C42&lt;Setup!$B$4+Setup!$B$6/1440,D42&gt;Setup!$B$4),AND(C42&lt;Setup!$B$5+Setup!$B$6/1440,D42&gt;Setup!$B$5))),"Review","Ready"))))</f>
        <v/>
      </c>
    </row>
    <row r="43" ht="34" customHeight="1">
      <c r="A43" s="9" t="n"/>
      <c r="B43" s="9" t="n"/>
      <c r="C43" s="22" t="n"/>
      <c r="D43" s="22" t="n"/>
      <c r="E43" s="27">
        <f>IF(COUNT(C43:D43)&lt;2,"",IF(D43&lt;=C43,"",ROUND((D43-C43)*1440,2)))</f>
        <v/>
      </c>
      <c r="F43" s="23" t="n"/>
      <c r="G43" s="9" t="n"/>
      <c r="H43" s="4">
        <f>IF(COUNTA(A43:D43,F43:G43)=0,"",IF(OR(A43="",B43="",COUNT(C43:D43,F43)&lt;3,COUNT(Setup!$B$4:$B$6)&lt;3),"Review",IF(OR(COUNTIF($A$2:$A$101,A43)&lt;&gt;1,C43&lt;=0,D43&lt;=C43,F43&lt;=0,Setup!$B$6&lt;=0),"Review",IF(OR(E43&lt;=0,F43&gt;E43,OR(AND(C43&lt;Setup!$B$4+Setup!$B$6/1440,D43&gt;Setup!$B$4),AND(C43&lt;Setup!$B$5+Setup!$B$6/1440,D43&gt;Setup!$B$5))),"Review","Ready"))))</f>
        <v/>
      </c>
    </row>
    <row r="44" ht="34" customHeight="1">
      <c r="A44" s="9" t="n"/>
      <c r="B44" s="9" t="n"/>
      <c r="C44" s="22" t="n"/>
      <c r="D44" s="22" t="n"/>
      <c r="E44" s="25">
        <f>IF(COUNT(C44:D44)&lt;2,"",IF(D44&lt;=C44,"",ROUND((D44-C44)*1440,2)))</f>
        <v/>
      </c>
      <c r="F44" s="23" t="n"/>
      <c r="G44" s="9" t="n"/>
      <c r="H44" s="2">
        <f>IF(COUNTA(A44:D44,F44:G44)=0,"",IF(OR(A44="",B44="",COUNT(C44:D44,F44)&lt;3,COUNT(Setup!$B$4:$B$6)&lt;3),"Review",IF(OR(COUNTIF($A$2:$A$101,A44)&lt;&gt;1,C44&lt;=0,D44&lt;=C44,F44&lt;=0,Setup!$B$6&lt;=0),"Review",IF(OR(E44&lt;=0,F44&gt;E44,OR(AND(C44&lt;Setup!$B$4+Setup!$B$6/1440,D44&gt;Setup!$B$4),AND(C44&lt;Setup!$B$5+Setup!$B$6/1440,D44&gt;Setup!$B$5))),"Review","Ready"))))</f>
        <v/>
      </c>
    </row>
    <row r="45" ht="34" customHeight="1">
      <c r="A45" s="9" t="n"/>
      <c r="B45" s="9" t="n"/>
      <c r="C45" s="22" t="n"/>
      <c r="D45" s="22" t="n"/>
      <c r="E45" s="27">
        <f>IF(COUNT(C45:D45)&lt;2,"",IF(D45&lt;=C45,"",ROUND((D45-C45)*1440,2)))</f>
        <v/>
      </c>
      <c r="F45" s="23" t="n"/>
      <c r="G45" s="9" t="n"/>
      <c r="H45" s="4">
        <f>IF(COUNTA(A45:D45,F45:G45)=0,"",IF(OR(A45="",B45="",COUNT(C45:D45,F45)&lt;3,COUNT(Setup!$B$4:$B$6)&lt;3),"Review",IF(OR(COUNTIF($A$2:$A$101,A45)&lt;&gt;1,C45&lt;=0,D45&lt;=C45,F45&lt;=0,Setup!$B$6&lt;=0),"Review",IF(OR(E45&lt;=0,F45&gt;E45,OR(AND(C45&lt;Setup!$B$4+Setup!$B$6/1440,D45&gt;Setup!$B$4),AND(C45&lt;Setup!$B$5+Setup!$B$6/1440,D45&gt;Setup!$B$5))),"Review","Ready"))))</f>
        <v/>
      </c>
    </row>
    <row r="46" ht="34" customHeight="1">
      <c r="A46" s="9" t="n"/>
      <c r="B46" s="9" t="n"/>
      <c r="C46" s="22" t="n"/>
      <c r="D46" s="22" t="n"/>
      <c r="E46" s="25">
        <f>IF(COUNT(C46:D46)&lt;2,"",IF(D46&lt;=C46,"",ROUND((D46-C46)*1440,2)))</f>
        <v/>
      </c>
      <c r="F46" s="23" t="n"/>
      <c r="G46" s="9" t="n"/>
      <c r="H46" s="2">
        <f>IF(COUNTA(A46:D46,F46:G46)=0,"",IF(OR(A46="",B46="",COUNT(C46:D46,F46)&lt;3,COUNT(Setup!$B$4:$B$6)&lt;3),"Review",IF(OR(COUNTIF($A$2:$A$101,A46)&lt;&gt;1,C46&lt;=0,D46&lt;=C46,F46&lt;=0,Setup!$B$6&lt;=0),"Review",IF(OR(E46&lt;=0,F46&gt;E46,OR(AND(C46&lt;Setup!$B$4+Setup!$B$6/1440,D46&gt;Setup!$B$4),AND(C46&lt;Setup!$B$5+Setup!$B$6/1440,D46&gt;Setup!$B$5))),"Review","Ready"))))</f>
        <v/>
      </c>
    </row>
    <row r="47" ht="34" customHeight="1">
      <c r="A47" s="9" t="n"/>
      <c r="B47" s="9" t="n"/>
      <c r="C47" s="22" t="n"/>
      <c r="D47" s="22" t="n"/>
      <c r="E47" s="27">
        <f>IF(COUNT(C47:D47)&lt;2,"",IF(D47&lt;=C47,"",ROUND((D47-C47)*1440,2)))</f>
        <v/>
      </c>
      <c r="F47" s="23" t="n"/>
      <c r="G47" s="9" t="n"/>
      <c r="H47" s="4">
        <f>IF(COUNTA(A47:D47,F47:G47)=0,"",IF(OR(A47="",B47="",COUNT(C47:D47,F47)&lt;3,COUNT(Setup!$B$4:$B$6)&lt;3),"Review",IF(OR(COUNTIF($A$2:$A$101,A47)&lt;&gt;1,C47&lt;=0,D47&lt;=C47,F47&lt;=0,Setup!$B$6&lt;=0),"Review",IF(OR(E47&lt;=0,F47&gt;E47,OR(AND(C47&lt;Setup!$B$4+Setup!$B$6/1440,D47&gt;Setup!$B$4),AND(C47&lt;Setup!$B$5+Setup!$B$6/1440,D47&gt;Setup!$B$5))),"Review","Ready"))))</f>
        <v/>
      </c>
    </row>
    <row r="48" ht="34" customHeight="1">
      <c r="A48" s="9" t="n"/>
      <c r="B48" s="9" t="n"/>
      <c r="C48" s="22" t="n"/>
      <c r="D48" s="22" t="n"/>
      <c r="E48" s="25">
        <f>IF(COUNT(C48:D48)&lt;2,"",IF(D48&lt;=C48,"",ROUND((D48-C48)*1440,2)))</f>
        <v/>
      </c>
      <c r="F48" s="23" t="n"/>
      <c r="G48" s="9" t="n"/>
      <c r="H48" s="2">
        <f>IF(COUNTA(A48:D48,F48:G48)=0,"",IF(OR(A48="",B48="",COUNT(C48:D48,F48)&lt;3,COUNT(Setup!$B$4:$B$6)&lt;3),"Review",IF(OR(COUNTIF($A$2:$A$101,A48)&lt;&gt;1,C48&lt;=0,D48&lt;=C48,F48&lt;=0,Setup!$B$6&lt;=0),"Review",IF(OR(E48&lt;=0,F48&gt;E48,OR(AND(C48&lt;Setup!$B$4+Setup!$B$6/1440,D48&gt;Setup!$B$4),AND(C48&lt;Setup!$B$5+Setup!$B$6/1440,D48&gt;Setup!$B$5))),"Review","Ready"))))</f>
        <v/>
      </c>
    </row>
    <row r="49" ht="34" customHeight="1">
      <c r="A49" s="9" t="n"/>
      <c r="B49" s="9" t="n"/>
      <c r="C49" s="22" t="n"/>
      <c r="D49" s="22" t="n"/>
      <c r="E49" s="27">
        <f>IF(COUNT(C49:D49)&lt;2,"",IF(D49&lt;=C49,"",ROUND((D49-C49)*1440,2)))</f>
        <v/>
      </c>
      <c r="F49" s="23" t="n"/>
      <c r="G49" s="9" t="n"/>
      <c r="H49" s="4">
        <f>IF(COUNTA(A49:D49,F49:G49)=0,"",IF(OR(A49="",B49="",COUNT(C49:D49,F49)&lt;3,COUNT(Setup!$B$4:$B$6)&lt;3),"Review",IF(OR(COUNTIF($A$2:$A$101,A49)&lt;&gt;1,C49&lt;=0,D49&lt;=C49,F49&lt;=0,Setup!$B$6&lt;=0),"Review",IF(OR(E49&lt;=0,F49&gt;E49,OR(AND(C49&lt;Setup!$B$4+Setup!$B$6/1440,D49&gt;Setup!$B$4),AND(C49&lt;Setup!$B$5+Setup!$B$6/1440,D49&gt;Setup!$B$5))),"Review","Ready"))))</f>
        <v/>
      </c>
    </row>
    <row r="50" ht="34" customHeight="1">
      <c r="A50" s="9" t="n"/>
      <c r="B50" s="9" t="n"/>
      <c r="C50" s="22" t="n"/>
      <c r="D50" s="22" t="n"/>
      <c r="E50" s="25">
        <f>IF(COUNT(C50:D50)&lt;2,"",IF(D50&lt;=C50,"",ROUND((D50-C50)*1440,2)))</f>
        <v/>
      </c>
      <c r="F50" s="23" t="n"/>
      <c r="G50" s="9" t="n"/>
      <c r="H50" s="2">
        <f>IF(COUNTA(A50:D50,F50:G50)=0,"",IF(OR(A50="",B50="",COUNT(C50:D50,F50)&lt;3,COUNT(Setup!$B$4:$B$6)&lt;3),"Review",IF(OR(COUNTIF($A$2:$A$101,A50)&lt;&gt;1,C50&lt;=0,D50&lt;=C50,F50&lt;=0,Setup!$B$6&lt;=0),"Review",IF(OR(E50&lt;=0,F50&gt;E50,OR(AND(C50&lt;Setup!$B$4+Setup!$B$6/1440,D50&gt;Setup!$B$4),AND(C50&lt;Setup!$B$5+Setup!$B$6/1440,D50&gt;Setup!$B$5))),"Review","Ready"))))</f>
        <v/>
      </c>
    </row>
    <row r="51" ht="34" customHeight="1">
      <c r="A51" s="9" t="n"/>
      <c r="B51" s="9" t="n"/>
      <c r="C51" s="22" t="n"/>
      <c r="D51" s="22" t="n"/>
      <c r="E51" s="27">
        <f>IF(COUNT(C51:D51)&lt;2,"",IF(D51&lt;=C51,"",ROUND((D51-C51)*1440,2)))</f>
        <v/>
      </c>
      <c r="F51" s="23" t="n"/>
      <c r="G51" s="9" t="n"/>
      <c r="H51" s="4">
        <f>IF(COUNTA(A51:D51,F51:G51)=0,"",IF(OR(A51="",B51="",COUNT(C51:D51,F51)&lt;3,COUNT(Setup!$B$4:$B$6)&lt;3),"Review",IF(OR(COUNTIF($A$2:$A$101,A51)&lt;&gt;1,C51&lt;=0,D51&lt;=C51,F51&lt;=0,Setup!$B$6&lt;=0),"Review",IF(OR(E51&lt;=0,F51&gt;E51,OR(AND(C51&lt;Setup!$B$4+Setup!$B$6/1440,D51&gt;Setup!$B$4),AND(C51&lt;Setup!$B$5+Setup!$B$6/1440,D51&gt;Setup!$B$5))),"Review","Ready"))))</f>
        <v/>
      </c>
    </row>
    <row r="52" ht="34" customHeight="1">
      <c r="A52" s="9" t="n"/>
      <c r="B52" s="9" t="n"/>
      <c r="C52" s="22" t="n"/>
      <c r="D52" s="22" t="n"/>
      <c r="E52" s="25">
        <f>IF(COUNT(C52:D52)&lt;2,"",IF(D52&lt;=C52,"",ROUND((D52-C52)*1440,2)))</f>
        <v/>
      </c>
      <c r="F52" s="23" t="n"/>
      <c r="G52" s="9" t="n"/>
      <c r="H52" s="2">
        <f>IF(COUNTA(A52:D52,F52:G52)=0,"",IF(OR(A52="",B52="",COUNT(C52:D52,F52)&lt;3,COUNT(Setup!$B$4:$B$6)&lt;3),"Review",IF(OR(COUNTIF($A$2:$A$101,A52)&lt;&gt;1,C52&lt;=0,D52&lt;=C52,F52&lt;=0,Setup!$B$6&lt;=0),"Review",IF(OR(E52&lt;=0,F52&gt;E52,OR(AND(C52&lt;Setup!$B$4+Setup!$B$6/1440,D52&gt;Setup!$B$4),AND(C52&lt;Setup!$B$5+Setup!$B$6/1440,D52&gt;Setup!$B$5))),"Review","Ready"))))</f>
        <v/>
      </c>
    </row>
    <row r="53" ht="34" customHeight="1">
      <c r="A53" s="9" t="n"/>
      <c r="B53" s="9" t="n"/>
      <c r="C53" s="22" t="n"/>
      <c r="D53" s="22" t="n"/>
      <c r="E53" s="27">
        <f>IF(COUNT(C53:D53)&lt;2,"",IF(D53&lt;=C53,"",ROUND((D53-C53)*1440,2)))</f>
        <v/>
      </c>
      <c r="F53" s="23" t="n"/>
      <c r="G53" s="9" t="n"/>
      <c r="H53" s="4">
        <f>IF(COUNTA(A53:D53,F53:G53)=0,"",IF(OR(A53="",B53="",COUNT(C53:D53,F53)&lt;3,COUNT(Setup!$B$4:$B$6)&lt;3),"Review",IF(OR(COUNTIF($A$2:$A$101,A53)&lt;&gt;1,C53&lt;=0,D53&lt;=C53,F53&lt;=0,Setup!$B$6&lt;=0),"Review",IF(OR(E53&lt;=0,F53&gt;E53,OR(AND(C53&lt;Setup!$B$4+Setup!$B$6/1440,D53&gt;Setup!$B$4),AND(C53&lt;Setup!$B$5+Setup!$B$6/1440,D53&gt;Setup!$B$5))),"Review","Ready"))))</f>
        <v/>
      </c>
    </row>
    <row r="54" ht="34" customHeight="1">
      <c r="A54" s="9" t="n"/>
      <c r="B54" s="9" t="n"/>
      <c r="C54" s="22" t="n"/>
      <c r="D54" s="22" t="n"/>
      <c r="E54" s="25">
        <f>IF(COUNT(C54:D54)&lt;2,"",IF(D54&lt;=C54,"",ROUND((D54-C54)*1440,2)))</f>
        <v/>
      </c>
      <c r="F54" s="23" t="n"/>
      <c r="G54" s="9" t="n"/>
      <c r="H54" s="2">
        <f>IF(COUNTA(A54:D54,F54:G54)=0,"",IF(OR(A54="",B54="",COUNT(C54:D54,F54)&lt;3,COUNT(Setup!$B$4:$B$6)&lt;3),"Review",IF(OR(COUNTIF($A$2:$A$101,A54)&lt;&gt;1,C54&lt;=0,D54&lt;=C54,F54&lt;=0,Setup!$B$6&lt;=0),"Review",IF(OR(E54&lt;=0,F54&gt;E54,OR(AND(C54&lt;Setup!$B$4+Setup!$B$6/1440,D54&gt;Setup!$B$4),AND(C54&lt;Setup!$B$5+Setup!$B$6/1440,D54&gt;Setup!$B$5))),"Review","Ready"))))</f>
        <v/>
      </c>
    </row>
    <row r="55" ht="34" customHeight="1">
      <c r="A55" s="9" t="n"/>
      <c r="B55" s="9" t="n"/>
      <c r="C55" s="22" t="n"/>
      <c r="D55" s="22" t="n"/>
      <c r="E55" s="27">
        <f>IF(COUNT(C55:D55)&lt;2,"",IF(D55&lt;=C55,"",ROUND((D55-C55)*1440,2)))</f>
        <v/>
      </c>
      <c r="F55" s="23" t="n"/>
      <c r="G55" s="9" t="n"/>
      <c r="H55" s="4">
        <f>IF(COUNTA(A55:D55,F55:G55)=0,"",IF(OR(A55="",B55="",COUNT(C55:D55,F55)&lt;3,COUNT(Setup!$B$4:$B$6)&lt;3),"Review",IF(OR(COUNTIF($A$2:$A$101,A55)&lt;&gt;1,C55&lt;=0,D55&lt;=C55,F55&lt;=0,Setup!$B$6&lt;=0),"Review",IF(OR(E55&lt;=0,F55&gt;E55,OR(AND(C55&lt;Setup!$B$4+Setup!$B$6/1440,D55&gt;Setup!$B$4),AND(C55&lt;Setup!$B$5+Setup!$B$6/1440,D55&gt;Setup!$B$5))),"Review","Ready"))))</f>
        <v/>
      </c>
    </row>
    <row r="56" ht="34" customHeight="1">
      <c r="A56" s="9" t="n"/>
      <c r="B56" s="9" t="n"/>
      <c r="C56" s="22" t="n"/>
      <c r="D56" s="22" t="n"/>
      <c r="E56" s="25">
        <f>IF(COUNT(C56:D56)&lt;2,"",IF(D56&lt;=C56,"",ROUND((D56-C56)*1440,2)))</f>
        <v/>
      </c>
      <c r="F56" s="23" t="n"/>
      <c r="G56" s="9" t="n"/>
      <c r="H56" s="2">
        <f>IF(COUNTA(A56:D56,F56:G56)=0,"",IF(OR(A56="",B56="",COUNT(C56:D56,F56)&lt;3,COUNT(Setup!$B$4:$B$6)&lt;3),"Review",IF(OR(COUNTIF($A$2:$A$101,A56)&lt;&gt;1,C56&lt;=0,D56&lt;=C56,F56&lt;=0,Setup!$B$6&lt;=0),"Review",IF(OR(E56&lt;=0,F56&gt;E56,OR(AND(C56&lt;Setup!$B$4+Setup!$B$6/1440,D56&gt;Setup!$B$4),AND(C56&lt;Setup!$B$5+Setup!$B$6/1440,D56&gt;Setup!$B$5))),"Review","Ready"))))</f>
        <v/>
      </c>
    </row>
    <row r="57" ht="34" customHeight="1">
      <c r="A57" s="9" t="n"/>
      <c r="B57" s="9" t="n"/>
      <c r="C57" s="22" t="n"/>
      <c r="D57" s="22" t="n"/>
      <c r="E57" s="27">
        <f>IF(COUNT(C57:D57)&lt;2,"",IF(D57&lt;=C57,"",ROUND((D57-C57)*1440,2)))</f>
        <v/>
      </c>
      <c r="F57" s="23" t="n"/>
      <c r="G57" s="9" t="n"/>
      <c r="H57" s="4">
        <f>IF(COUNTA(A57:D57,F57:G57)=0,"",IF(OR(A57="",B57="",COUNT(C57:D57,F57)&lt;3,COUNT(Setup!$B$4:$B$6)&lt;3),"Review",IF(OR(COUNTIF($A$2:$A$101,A57)&lt;&gt;1,C57&lt;=0,D57&lt;=C57,F57&lt;=0,Setup!$B$6&lt;=0),"Review",IF(OR(E57&lt;=0,F57&gt;E57,OR(AND(C57&lt;Setup!$B$4+Setup!$B$6/1440,D57&gt;Setup!$B$4),AND(C57&lt;Setup!$B$5+Setup!$B$6/1440,D57&gt;Setup!$B$5))),"Review","Ready"))))</f>
        <v/>
      </c>
    </row>
    <row r="58" ht="34" customHeight="1">
      <c r="A58" s="9" t="n"/>
      <c r="B58" s="9" t="n"/>
      <c r="C58" s="22" t="n"/>
      <c r="D58" s="22" t="n"/>
      <c r="E58" s="25">
        <f>IF(COUNT(C58:D58)&lt;2,"",IF(D58&lt;=C58,"",ROUND((D58-C58)*1440,2)))</f>
        <v/>
      </c>
      <c r="F58" s="23" t="n"/>
      <c r="G58" s="9" t="n"/>
      <c r="H58" s="2">
        <f>IF(COUNTA(A58:D58,F58:G58)=0,"",IF(OR(A58="",B58="",COUNT(C58:D58,F58)&lt;3,COUNT(Setup!$B$4:$B$6)&lt;3),"Review",IF(OR(COUNTIF($A$2:$A$101,A58)&lt;&gt;1,C58&lt;=0,D58&lt;=C58,F58&lt;=0,Setup!$B$6&lt;=0),"Review",IF(OR(E58&lt;=0,F58&gt;E58,OR(AND(C58&lt;Setup!$B$4+Setup!$B$6/1440,D58&gt;Setup!$B$4),AND(C58&lt;Setup!$B$5+Setup!$B$6/1440,D58&gt;Setup!$B$5))),"Review","Ready"))))</f>
        <v/>
      </c>
    </row>
    <row r="59" ht="34" customHeight="1">
      <c r="A59" s="9" t="n"/>
      <c r="B59" s="9" t="n"/>
      <c r="C59" s="22" t="n"/>
      <c r="D59" s="22" t="n"/>
      <c r="E59" s="27">
        <f>IF(COUNT(C59:D59)&lt;2,"",IF(D59&lt;=C59,"",ROUND((D59-C59)*1440,2)))</f>
        <v/>
      </c>
      <c r="F59" s="23" t="n"/>
      <c r="G59" s="9" t="n"/>
      <c r="H59" s="4">
        <f>IF(COUNTA(A59:D59,F59:G59)=0,"",IF(OR(A59="",B59="",COUNT(C59:D59,F59)&lt;3,COUNT(Setup!$B$4:$B$6)&lt;3),"Review",IF(OR(COUNTIF($A$2:$A$101,A59)&lt;&gt;1,C59&lt;=0,D59&lt;=C59,F59&lt;=0,Setup!$B$6&lt;=0),"Review",IF(OR(E59&lt;=0,F59&gt;E59,OR(AND(C59&lt;Setup!$B$4+Setup!$B$6/1440,D59&gt;Setup!$B$4),AND(C59&lt;Setup!$B$5+Setup!$B$6/1440,D59&gt;Setup!$B$5))),"Review","Ready"))))</f>
        <v/>
      </c>
    </row>
    <row r="60" ht="34" customHeight="1">
      <c r="A60" s="9" t="n"/>
      <c r="B60" s="9" t="n"/>
      <c r="C60" s="22" t="n"/>
      <c r="D60" s="22" t="n"/>
      <c r="E60" s="25">
        <f>IF(COUNT(C60:D60)&lt;2,"",IF(D60&lt;=C60,"",ROUND((D60-C60)*1440,2)))</f>
        <v/>
      </c>
      <c r="F60" s="23" t="n"/>
      <c r="G60" s="9" t="n"/>
      <c r="H60" s="2">
        <f>IF(COUNTA(A60:D60,F60:G60)=0,"",IF(OR(A60="",B60="",COUNT(C60:D60,F60)&lt;3,COUNT(Setup!$B$4:$B$6)&lt;3),"Review",IF(OR(COUNTIF($A$2:$A$101,A60)&lt;&gt;1,C60&lt;=0,D60&lt;=C60,F60&lt;=0,Setup!$B$6&lt;=0),"Review",IF(OR(E60&lt;=0,F60&gt;E60,OR(AND(C60&lt;Setup!$B$4+Setup!$B$6/1440,D60&gt;Setup!$B$4),AND(C60&lt;Setup!$B$5+Setup!$B$6/1440,D60&gt;Setup!$B$5))),"Review","Ready"))))</f>
        <v/>
      </c>
    </row>
    <row r="61" ht="34" customHeight="1">
      <c r="A61" s="9" t="n"/>
      <c r="B61" s="9" t="n"/>
      <c r="C61" s="22" t="n"/>
      <c r="D61" s="22" t="n"/>
      <c r="E61" s="27">
        <f>IF(COUNT(C61:D61)&lt;2,"",IF(D61&lt;=C61,"",ROUND((D61-C61)*1440,2)))</f>
        <v/>
      </c>
      <c r="F61" s="23" t="n"/>
      <c r="G61" s="9" t="n"/>
      <c r="H61" s="4">
        <f>IF(COUNTA(A61:D61,F61:G61)=0,"",IF(OR(A61="",B61="",COUNT(C61:D61,F61)&lt;3,COUNT(Setup!$B$4:$B$6)&lt;3),"Review",IF(OR(COUNTIF($A$2:$A$101,A61)&lt;&gt;1,C61&lt;=0,D61&lt;=C61,F61&lt;=0,Setup!$B$6&lt;=0),"Review",IF(OR(E61&lt;=0,F61&gt;E61,OR(AND(C61&lt;Setup!$B$4+Setup!$B$6/1440,D61&gt;Setup!$B$4),AND(C61&lt;Setup!$B$5+Setup!$B$6/1440,D61&gt;Setup!$B$5))),"Review","Ready"))))</f>
        <v/>
      </c>
    </row>
    <row r="62" ht="34" customHeight="1">
      <c r="A62" s="9" t="n"/>
      <c r="B62" s="9" t="n"/>
      <c r="C62" s="22" t="n"/>
      <c r="D62" s="22" t="n"/>
      <c r="E62" s="25">
        <f>IF(COUNT(C62:D62)&lt;2,"",IF(D62&lt;=C62,"",ROUND((D62-C62)*1440,2)))</f>
        <v/>
      </c>
      <c r="F62" s="23" t="n"/>
      <c r="G62" s="9" t="n"/>
      <c r="H62" s="2">
        <f>IF(COUNTA(A62:D62,F62:G62)=0,"",IF(OR(A62="",B62="",COUNT(C62:D62,F62)&lt;3,COUNT(Setup!$B$4:$B$6)&lt;3),"Review",IF(OR(COUNTIF($A$2:$A$101,A62)&lt;&gt;1,C62&lt;=0,D62&lt;=C62,F62&lt;=0,Setup!$B$6&lt;=0),"Review",IF(OR(E62&lt;=0,F62&gt;E62,OR(AND(C62&lt;Setup!$B$4+Setup!$B$6/1440,D62&gt;Setup!$B$4),AND(C62&lt;Setup!$B$5+Setup!$B$6/1440,D62&gt;Setup!$B$5))),"Review","Ready"))))</f>
        <v/>
      </c>
    </row>
    <row r="63" ht="34" customHeight="1">
      <c r="A63" s="9" t="n"/>
      <c r="B63" s="9" t="n"/>
      <c r="C63" s="22" t="n"/>
      <c r="D63" s="22" t="n"/>
      <c r="E63" s="27">
        <f>IF(COUNT(C63:D63)&lt;2,"",IF(D63&lt;=C63,"",ROUND((D63-C63)*1440,2)))</f>
        <v/>
      </c>
      <c r="F63" s="23" t="n"/>
      <c r="G63" s="9" t="n"/>
      <c r="H63" s="4">
        <f>IF(COUNTA(A63:D63,F63:G63)=0,"",IF(OR(A63="",B63="",COUNT(C63:D63,F63)&lt;3,COUNT(Setup!$B$4:$B$6)&lt;3),"Review",IF(OR(COUNTIF($A$2:$A$101,A63)&lt;&gt;1,C63&lt;=0,D63&lt;=C63,F63&lt;=0,Setup!$B$6&lt;=0),"Review",IF(OR(E63&lt;=0,F63&gt;E63,OR(AND(C63&lt;Setup!$B$4+Setup!$B$6/1440,D63&gt;Setup!$B$4),AND(C63&lt;Setup!$B$5+Setup!$B$6/1440,D63&gt;Setup!$B$5))),"Review","Ready"))))</f>
        <v/>
      </c>
    </row>
    <row r="64" ht="34" customHeight="1">
      <c r="A64" s="9" t="n"/>
      <c r="B64" s="9" t="n"/>
      <c r="C64" s="22" t="n"/>
      <c r="D64" s="22" t="n"/>
      <c r="E64" s="25">
        <f>IF(COUNT(C64:D64)&lt;2,"",IF(D64&lt;=C64,"",ROUND((D64-C64)*1440,2)))</f>
        <v/>
      </c>
      <c r="F64" s="23" t="n"/>
      <c r="G64" s="9" t="n"/>
      <c r="H64" s="2">
        <f>IF(COUNTA(A64:D64,F64:G64)=0,"",IF(OR(A64="",B64="",COUNT(C64:D64,F64)&lt;3,COUNT(Setup!$B$4:$B$6)&lt;3),"Review",IF(OR(COUNTIF($A$2:$A$101,A64)&lt;&gt;1,C64&lt;=0,D64&lt;=C64,F64&lt;=0,Setup!$B$6&lt;=0),"Review",IF(OR(E64&lt;=0,F64&gt;E64,OR(AND(C64&lt;Setup!$B$4+Setup!$B$6/1440,D64&gt;Setup!$B$4),AND(C64&lt;Setup!$B$5+Setup!$B$6/1440,D64&gt;Setup!$B$5))),"Review","Ready"))))</f>
        <v/>
      </c>
    </row>
    <row r="65" ht="34" customHeight="1">
      <c r="A65" s="9" t="n"/>
      <c r="B65" s="9" t="n"/>
      <c r="C65" s="22" t="n"/>
      <c r="D65" s="22" t="n"/>
      <c r="E65" s="27">
        <f>IF(COUNT(C65:D65)&lt;2,"",IF(D65&lt;=C65,"",ROUND((D65-C65)*1440,2)))</f>
        <v/>
      </c>
      <c r="F65" s="23" t="n"/>
      <c r="G65" s="9" t="n"/>
      <c r="H65" s="4">
        <f>IF(COUNTA(A65:D65,F65:G65)=0,"",IF(OR(A65="",B65="",COUNT(C65:D65,F65)&lt;3,COUNT(Setup!$B$4:$B$6)&lt;3),"Review",IF(OR(COUNTIF($A$2:$A$101,A65)&lt;&gt;1,C65&lt;=0,D65&lt;=C65,F65&lt;=0,Setup!$B$6&lt;=0),"Review",IF(OR(E65&lt;=0,F65&gt;E65,OR(AND(C65&lt;Setup!$B$4+Setup!$B$6/1440,D65&gt;Setup!$B$4),AND(C65&lt;Setup!$B$5+Setup!$B$6/1440,D65&gt;Setup!$B$5))),"Review","Ready"))))</f>
        <v/>
      </c>
    </row>
    <row r="66" ht="34" customHeight="1">
      <c r="A66" s="9" t="n"/>
      <c r="B66" s="9" t="n"/>
      <c r="C66" s="22" t="n"/>
      <c r="D66" s="22" t="n"/>
      <c r="E66" s="25">
        <f>IF(COUNT(C66:D66)&lt;2,"",IF(D66&lt;=C66,"",ROUND((D66-C66)*1440,2)))</f>
        <v/>
      </c>
      <c r="F66" s="23" t="n"/>
      <c r="G66" s="9" t="n"/>
      <c r="H66" s="2">
        <f>IF(COUNTA(A66:D66,F66:G66)=0,"",IF(OR(A66="",B66="",COUNT(C66:D66,F66)&lt;3,COUNT(Setup!$B$4:$B$6)&lt;3),"Review",IF(OR(COUNTIF($A$2:$A$101,A66)&lt;&gt;1,C66&lt;=0,D66&lt;=C66,F66&lt;=0,Setup!$B$6&lt;=0),"Review",IF(OR(E66&lt;=0,F66&gt;E66,OR(AND(C66&lt;Setup!$B$4+Setup!$B$6/1440,D66&gt;Setup!$B$4),AND(C66&lt;Setup!$B$5+Setup!$B$6/1440,D66&gt;Setup!$B$5))),"Review","Ready"))))</f>
        <v/>
      </c>
    </row>
    <row r="67" ht="34" customHeight="1">
      <c r="A67" s="9" t="n"/>
      <c r="B67" s="9" t="n"/>
      <c r="C67" s="22" t="n"/>
      <c r="D67" s="22" t="n"/>
      <c r="E67" s="27">
        <f>IF(COUNT(C67:D67)&lt;2,"",IF(D67&lt;=C67,"",ROUND((D67-C67)*1440,2)))</f>
        <v/>
      </c>
      <c r="F67" s="23" t="n"/>
      <c r="G67" s="9" t="n"/>
      <c r="H67" s="4">
        <f>IF(COUNTA(A67:D67,F67:G67)=0,"",IF(OR(A67="",B67="",COUNT(C67:D67,F67)&lt;3,COUNT(Setup!$B$4:$B$6)&lt;3),"Review",IF(OR(COUNTIF($A$2:$A$101,A67)&lt;&gt;1,C67&lt;=0,D67&lt;=C67,F67&lt;=0,Setup!$B$6&lt;=0),"Review",IF(OR(E67&lt;=0,F67&gt;E67,OR(AND(C67&lt;Setup!$B$4+Setup!$B$6/1440,D67&gt;Setup!$B$4),AND(C67&lt;Setup!$B$5+Setup!$B$6/1440,D67&gt;Setup!$B$5))),"Review","Ready"))))</f>
        <v/>
      </c>
    </row>
    <row r="68" ht="34" customHeight="1">
      <c r="A68" s="9" t="n"/>
      <c r="B68" s="9" t="n"/>
      <c r="C68" s="22" t="n"/>
      <c r="D68" s="22" t="n"/>
      <c r="E68" s="25">
        <f>IF(COUNT(C68:D68)&lt;2,"",IF(D68&lt;=C68,"",ROUND((D68-C68)*1440,2)))</f>
        <v/>
      </c>
      <c r="F68" s="23" t="n"/>
      <c r="G68" s="9" t="n"/>
      <c r="H68" s="2">
        <f>IF(COUNTA(A68:D68,F68:G68)=0,"",IF(OR(A68="",B68="",COUNT(C68:D68,F68)&lt;3,COUNT(Setup!$B$4:$B$6)&lt;3),"Review",IF(OR(COUNTIF($A$2:$A$101,A68)&lt;&gt;1,C68&lt;=0,D68&lt;=C68,F68&lt;=0,Setup!$B$6&lt;=0),"Review",IF(OR(E68&lt;=0,F68&gt;E68,OR(AND(C68&lt;Setup!$B$4+Setup!$B$6/1440,D68&gt;Setup!$B$4),AND(C68&lt;Setup!$B$5+Setup!$B$6/1440,D68&gt;Setup!$B$5))),"Review","Ready"))))</f>
        <v/>
      </c>
    </row>
    <row r="69" ht="34" customHeight="1">
      <c r="A69" s="9" t="n"/>
      <c r="B69" s="9" t="n"/>
      <c r="C69" s="22" t="n"/>
      <c r="D69" s="22" t="n"/>
      <c r="E69" s="27">
        <f>IF(COUNT(C69:D69)&lt;2,"",IF(D69&lt;=C69,"",ROUND((D69-C69)*1440,2)))</f>
        <v/>
      </c>
      <c r="F69" s="23" t="n"/>
      <c r="G69" s="9" t="n"/>
      <c r="H69" s="4">
        <f>IF(COUNTA(A69:D69,F69:G69)=0,"",IF(OR(A69="",B69="",COUNT(C69:D69,F69)&lt;3,COUNT(Setup!$B$4:$B$6)&lt;3),"Review",IF(OR(COUNTIF($A$2:$A$101,A69)&lt;&gt;1,C69&lt;=0,D69&lt;=C69,F69&lt;=0,Setup!$B$6&lt;=0),"Review",IF(OR(E69&lt;=0,F69&gt;E69,OR(AND(C69&lt;Setup!$B$4+Setup!$B$6/1440,D69&gt;Setup!$B$4),AND(C69&lt;Setup!$B$5+Setup!$B$6/1440,D69&gt;Setup!$B$5))),"Review","Ready"))))</f>
        <v/>
      </c>
    </row>
    <row r="70" ht="34" customHeight="1">
      <c r="A70" s="9" t="n"/>
      <c r="B70" s="9" t="n"/>
      <c r="C70" s="22" t="n"/>
      <c r="D70" s="22" t="n"/>
      <c r="E70" s="25">
        <f>IF(COUNT(C70:D70)&lt;2,"",IF(D70&lt;=C70,"",ROUND((D70-C70)*1440,2)))</f>
        <v/>
      </c>
      <c r="F70" s="23" t="n"/>
      <c r="G70" s="9" t="n"/>
      <c r="H70" s="2">
        <f>IF(COUNTA(A70:D70,F70:G70)=0,"",IF(OR(A70="",B70="",COUNT(C70:D70,F70)&lt;3,COUNT(Setup!$B$4:$B$6)&lt;3),"Review",IF(OR(COUNTIF($A$2:$A$101,A70)&lt;&gt;1,C70&lt;=0,D70&lt;=C70,F70&lt;=0,Setup!$B$6&lt;=0),"Review",IF(OR(E70&lt;=0,F70&gt;E70,OR(AND(C70&lt;Setup!$B$4+Setup!$B$6/1440,D70&gt;Setup!$B$4),AND(C70&lt;Setup!$B$5+Setup!$B$6/1440,D70&gt;Setup!$B$5))),"Review","Ready"))))</f>
        <v/>
      </c>
    </row>
    <row r="71" ht="34" customHeight="1">
      <c r="A71" s="9" t="n"/>
      <c r="B71" s="9" t="n"/>
      <c r="C71" s="22" t="n"/>
      <c r="D71" s="22" t="n"/>
      <c r="E71" s="27">
        <f>IF(COUNT(C71:D71)&lt;2,"",IF(D71&lt;=C71,"",ROUND((D71-C71)*1440,2)))</f>
        <v/>
      </c>
      <c r="F71" s="23" t="n"/>
      <c r="G71" s="9" t="n"/>
      <c r="H71" s="4">
        <f>IF(COUNTA(A71:D71,F71:G71)=0,"",IF(OR(A71="",B71="",COUNT(C71:D71,F71)&lt;3,COUNT(Setup!$B$4:$B$6)&lt;3),"Review",IF(OR(COUNTIF($A$2:$A$101,A71)&lt;&gt;1,C71&lt;=0,D71&lt;=C71,F71&lt;=0,Setup!$B$6&lt;=0),"Review",IF(OR(E71&lt;=0,F71&gt;E71,OR(AND(C71&lt;Setup!$B$4+Setup!$B$6/1440,D71&gt;Setup!$B$4),AND(C71&lt;Setup!$B$5+Setup!$B$6/1440,D71&gt;Setup!$B$5))),"Review","Ready"))))</f>
        <v/>
      </c>
    </row>
    <row r="72" ht="34" customHeight="1">
      <c r="A72" s="9" t="n"/>
      <c r="B72" s="9" t="n"/>
      <c r="C72" s="22" t="n"/>
      <c r="D72" s="22" t="n"/>
      <c r="E72" s="25">
        <f>IF(COUNT(C72:D72)&lt;2,"",IF(D72&lt;=C72,"",ROUND((D72-C72)*1440,2)))</f>
        <v/>
      </c>
      <c r="F72" s="23" t="n"/>
      <c r="G72" s="9" t="n"/>
      <c r="H72" s="2">
        <f>IF(COUNTA(A72:D72,F72:G72)=0,"",IF(OR(A72="",B72="",COUNT(C72:D72,F72)&lt;3,COUNT(Setup!$B$4:$B$6)&lt;3),"Review",IF(OR(COUNTIF($A$2:$A$101,A72)&lt;&gt;1,C72&lt;=0,D72&lt;=C72,F72&lt;=0,Setup!$B$6&lt;=0),"Review",IF(OR(E72&lt;=0,F72&gt;E72,OR(AND(C72&lt;Setup!$B$4+Setup!$B$6/1440,D72&gt;Setup!$B$4),AND(C72&lt;Setup!$B$5+Setup!$B$6/1440,D72&gt;Setup!$B$5))),"Review","Ready"))))</f>
        <v/>
      </c>
    </row>
    <row r="73" ht="34" customHeight="1">
      <c r="A73" s="9" t="n"/>
      <c r="B73" s="9" t="n"/>
      <c r="C73" s="22" t="n"/>
      <c r="D73" s="22" t="n"/>
      <c r="E73" s="27">
        <f>IF(COUNT(C73:D73)&lt;2,"",IF(D73&lt;=C73,"",ROUND((D73-C73)*1440,2)))</f>
        <v/>
      </c>
      <c r="F73" s="23" t="n"/>
      <c r="G73" s="9" t="n"/>
      <c r="H73" s="4">
        <f>IF(COUNTA(A73:D73,F73:G73)=0,"",IF(OR(A73="",B73="",COUNT(C73:D73,F73)&lt;3,COUNT(Setup!$B$4:$B$6)&lt;3),"Review",IF(OR(COUNTIF($A$2:$A$101,A73)&lt;&gt;1,C73&lt;=0,D73&lt;=C73,F73&lt;=0,Setup!$B$6&lt;=0),"Review",IF(OR(E73&lt;=0,F73&gt;E73,OR(AND(C73&lt;Setup!$B$4+Setup!$B$6/1440,D73&gt;Setup!$B$4),AND(C73&lt;Setup!$B$5+Setup!$B$6/1440,D73&gt;Setup!$B$5))),"Review","Ready"))))</f>
        <v/>
      </c>
    </row>
    <row r="74" ht="34" customHeight="1">
      <c r="A74" s="9" t="n"/>
      <c r="B74" s="9" t="n"/>
      <c r="C74" s="22" t="n"/>
      <c r="D74" s="22" t="n"/>
      <c r="E74" s="25">
        <f>IF(COUNT(C74:D74)&lt;2,"",IF(D74&lt;=C74,"",ROUND((D74-C74)*1440,2)))</f>
        <v/>
      </c>
      <c r="F74" s="23" t="n"/>
      <c r="G74" s="9" t="n"/>
      <c r="H74" s="2">
        <f>IF(COUNTA(A74:D74,F74:G74)=0,"",IF(OR(A74="",B74="",COUNT(C74:D74,F74)&lt;3,COUNT(Setup!$B$4:$B$6)&lt;3),"Review",IF(OR(COUNTIF($A$2:$A$101,A74)&lt;&gt;1,C74&lt;=0,D74&lt;=C74,F74&lt;=0,Setup!$B$6&lt;=0),"Review",IF(OR(E74&lt;=0,F74&gt;E74,OR(AND(C74&lt;Setup!$B$4+Setup!$B$6/1440,D74&gt;Setup!$B$4),AND(C74&lt;Setup!$B$5+Setup!$B$6/1440,D74&gt;Setup!$B$5))),"Review","Ready"))))</f>
        <v/>
      </c>
    </row>
    <row r="75" ht="34" customHeight="1">
      <c r="A75" s="9" t="n"/>
      <c r="B75" s="9" t="n"/>
      <c r="C75" s="22" t="n"/>
      <c r="D75" s="22" t="n"/>
      <c r="E75" s="27">
        <f>IF(COUNT(C75:D75)&lt;2,"",IF(D75&lt;=C75,"",ROUND((D75-C75)*1440,2)))</f>
        <v/>
      </c>
      <c r="F75" s="23" t="n"/>
      <c r="G75" s="9" t="n"/>
      <c r="H75" s="4">
        <f>IF(COUNTA(A75:D75,F75:G75)=0,"",IF(OR(A75="",B75="",COUNT(C75:D75,F75)&lt;3,COUNT(Setup!$B$4:$B$6)&lt;3),"Review",IF(OR(COUNTIF($A$2:$A$101,A75)&lt;&gt;1,C75&lt;=0,D75&lt;=C75,F75&lt;=0,Setup!$B$6&lt;=0),"Review",IF(OR(E75&lt;=0,F75&gt;E75,OR(AND(C75&lt;Setup!$B$4+Setup!$B$6/1440,D75&gt;Setup!$B$4),AND(C75&lt;Setup!$B$5+Setup!$B$6/1440,D75&gt;Setup!$B$5))),"Review","Ready"))))</f>
        <v/>
      </c>
    </row>
    <row r="76" ht="34" customHeight="1">
      <c r="A76" s="9" t="n"/>
      <c r="B76" s="9" t="n"/>
      <c r="C76" s="22" t="n"/>
      <c r="D76" s="22" t="n"/>
      <c r="E76" s="25">
        <f>IF(COUNT(C76:D76)&lt;2,"",IF(D76&lt;=C76,"",ROUND((D76-C76)*1440,2)))</f>
        <v/>
      </c>
      <c r="F76" s="23" t="n"/>
      <c r="G76" s="9" t="n"/>
      <c r="H76" s="2">
        <f>IF(COUNTA(A76:D76,F76:G76)=0,"",IF(OR(A76="",B76="",COUNT(C76:D76,F76)&lt;3,COUNT(Setup!$B$4:$B$6)&lt;3),"Review",IF(OR(COUNTIF($A$2:$A$101,A76)&lt;&gt;1,C76&lt;=0,D76&lt;=C76,F76&lt;=0,Setup!$B$6&lt;=0),"Review",IF(OR(E76&lt;=0,F76&gt;E76,OR(AND(C76&lt;Setup!$B$4+Setup!$B$6/1440,D76&gt;Setup!$B$4),AND(C76&lt;Setup!$B$5+Setup!$B$6/1440,D76&gt;Setup!$B$5))),"Review","Ready"))))</f>
        <v/>
      </c>
    </row>
    <row r="77" ht="34" customHeight="1">
      <c r="A77" s="9" t="n"/>
      <c r="B77" s="9" t="n"/>
      <c r="C77" s="22" t="n"/>
      <c r="D77" s="22" t="n"/>
      <c r="E77" s="27">
        <f>IF(COUNT(C77:D77)&lt;2,"",IF(D77&lt;=C77,"",ROUND((D77-C77)*1440,2)))</f>
        <v/>
      </c>
      <c r="F77" s="23" t="n"/>
      <c r="G77" s="9" t="n"/>
      <c r="H77" s="4">
        <f>IF(COUNTA(A77:D77,F77:G77)=0,"",IF(OR(A77="",B77="",COUNT(C77:D77,F77)&lt;3,COUNT(Setup!$B$4:$B$6)&lt;3),"Review",IF(OR(COUNTIF($A$2:$A$101,A77)&lt;&gt;1,C77&lt;=0,D77&lt;=C77,F77&lt;=0,Setup!$B$6&lt;=0),"Review",IF(OR(E77&lt;=0,F77&gt;E77,OR(AND(C77&lt;Setup!$B$4+Setup!$B$6/1440,D77&gt;Setup!$B$4),AND(C77&lt;Setup!$B$5+Setup!$B$6/1440,D77&gt;Setup!$B$5))),"Review","Ready"))))</f>
        <v/>
      </c>
    </row>
    <row r="78" ht="34" customHeight="1">
      <c r="A78" s="9" t="n"/>
      <c r="B78" s="9" t="n"/>
      <c r="C78" s="22" t="n"/>
      <c r="D78" s="22" t="n"/>
      <c r="E78" s="25">
        <f>IF(COUNT(C78:D78)&lt;2,"",IF(D78&lt;=C78,"",ROUND((D78-C78)*1440,2)))</f>
        <v/>
      </c>
      <c r="F78" s="23" t="n"/>
      <c r="G78" s="9" t="n"/>
      <c r="H78" s="2">
        <f>IF(COUNTA(A78:D78,F78:G78)=0,"",IF(OR(A78="",B78="",COUNT(C78:D78,F78)&lt;3,COUNT(Setup!$B$4:$B$6)&lt;3),"Review",IF(OR(COUNTIF($A$2:$A$101,A78)&lt;&gt;1,C78&lt;=0,D78&lt;=C78,F78&lt;=0,Setup!$B$6&lt;=0),"Review",IF(OR(E78&lt;=0,F78&gt;E78,OR(AND(C78&lt;Setup!$B$4+Setup!$B$6/1440,D78&gt;Setup!$B$4),AND(C78&lt;Setup!$B$5+Setup!$B$6/1440,D78&gt;Setup!$B$5))),"Review","Ready"))))</f>
        <v/>
      </c>
    </row>
    <row r="79" ht="34" customHeight="1">
      <c r="A79" s="9" t="n"/>
      <c r="B79" s="9" t="n"/>
      <c r="C79" s="22" t="n"/>
      <c r="D79" s="22" t="n"/>
      <c r="E79" s="27">
        <f>IF(COUNT(C79:D79)&lt;2,"",IF(D79&lt;=C79,"",ROUND((D79-C79)*1440,2)))</f>
        <v/>
      </c>
      <c r="F79" s="23" t="n"/>
      <c r="G79" s="9" t="n"/>
      <c r="H79" s="4">
        <f>IF(COUNTA(A79:D79,F79:G79)=0,"",IF(OR(A79="",B79="",COUNT(C79:D79,F79)&lt;3,COUNT(Setup!$B$4:$B$6)&lt;3),"Review",IF(OR(COUNTIF($A$2:$A$101,A79)&lt;&gt;1,C79&lt;=0,D79&lt;=C79,F79&lt;=0,Setup!$B$6&lt;=0),"Review",IF(OR(E79&lt;=0,F79&gt;E79,OR(AND(C79&lt;Setup!$B$4+Setup!$B$6/1440,D79&gt;Setup!$B$4),AND(C79&lt;Setup!$B$5+Setup!$B$6/1440,D79&gt;Setup!$B$5))),"Review","Ready"))))</f>
        <v/>
      </c>
    </row>
    <row r="80" ht="34" customHeight="1">
      <c r="A80" s="9" t="n"/>
      <c r="B80" s="9" t="n"/>
      <c r="C80" s="22" t="n"/>
      <c r="D80" s="22" t="n"/>
      <c r="E80" s="25">
        <f>IF(COUNT(C80:D80)&lt;2,"",IF(D80&lt;=C80,"",ROUND((D80-C80)*1440,2)))</f>
        <v/>
      </c>
      <c r="F80" s="23" t="n"/>
      <c r="G80" s="9" t="n"/>
      <c r="H80" s="2">
        <f>IF(COUNTA(A80:D80,F80:G80)=0,"",IF(OR(A80="",B80="",COUNT(C80:D80,F80)&lt;3,COUNT(Setup!$B$4:$B$6)&lt;3),"Review",IF(OR(COUNTIF($A$2:$A$101,A80)&lt;&gt;1,C80&lt;=0,D80&lt;=C80,F80&lt;=0,Setup!$B$6&lt;=0),"Review",IF(OR(E80&lt;=0,F80&gt;E80,OR(AND(C80&lt;Setup!$B$4+Setup!$B$6/1440,D80&gt;Setup!$B$4),AND(C80&lt;Setup!$B$5+Setup!$B$6/1440,D80&gt;Setup!$B$5))),"Review","Ready"))))</f>
        <v/>
      </c>
    </row>
    <row r="81" ht="34" customHeight="1">
      <c r="A81" s="9" t="n"/>
      <c r="B81" s="9" t="n"/>
      <c r="C81" s="22" t="n"/>
      <c r="D81" s="22" t="n"/>
      <c r="E81" s="27">
        <f>IF(COUNT(C81:D81)&lt;2,"",IF(D81&lt;=C81,"",ROUND((D81-C81)*1440,2)))</f>
        <v/>
      </c>
      <c r="F81" s="23" t="n"/>
      <c r="G81" s="9" t="n"/>
      <c r="H81" s="4">
        <f>IF(COUNTA(A81:D81,F81:G81)=0,"",IF(OR(A81="",B81="",COUNT(C81:D81,F81)&lt;3,COUNT(Setup!$B$4:$B$6)&lt;3),"Review",IF(OR(COUNTIF($A$2:$A$101,A81)&lt;&gt;1,C81&lt;=0,D81&lt;=C81,F81&lt;=0,Setup!$B$6&lt;=0),"Review",IF(OR(E81&lt;=0,F81&gt;E81,OR(AND(C81&lt;Setup!$B$4+Setup!$B$6/1440,D81&gt;Setup!$B$4),AND(C81&lt;Setup!$B$5+Setup!$B$6/1440,D81&gt;Setup!$B$5))),"Review","Ready"))))</f>
        <v/>
      </c>
    </row>
    <row r="82" ht="34" customHeight="1">
      <c r="A82" s="9" t="n"/>
      <c r="B82" s="9" t="n"/>
      <c r="C82" s="22" t="n"/>
      <c r="D82" s="22" t="n"/>
      <c r="E82" s="25">
        <f>IF(COUNT(C82:D82)&lt;2,"",IF(D82&lt;=C82,"",ROUND((D82-C82)*1440,2)))</f>
        <v/>
      </c>
      <c r="F82" s="23" t="n"/>
      <c r="G82" s="9" t="n"/>
      <c r="H82" s="2">
        <f>IF(COUNTA(A82:D82,F82:G82)=0,"",IF(OR(A82="",B82="",COUNT(C82:D82,F82)&lt;3,COUNT(Setup!$B$4:$B$6)&lt;3),"Review",IF(OR(COUNTIF($A$2:$A$101,A82)&lt;&gt;1,C82&lt;=0,D82&lt;=C82,F82&lt;=0,Setup!$B$6&lt;=0),"Review",IF(OR(E82&lt;=0,F82&gt;E82,OR(AND(C82&lt;Setup!$B$4+Setup!$B$6/1440,D82&gt;Setup!$B$4),AND(C82&lt;Setup!$B$5+Setup!$B$6/1440,D82&gt;Setup!$B$5))),"Review","Ready"))))</f>
        <v/>
      </c>
    </row>
    <row r="83" ht="34" customHeight="1">
      <c r="A83" s="9" t="n"/>
      <c r="B83" s="9" t="n"/>
      <c r="C83" s="22" t="n"/>
      <c r="D83" s="22" t="n"/>
      <c r="E83" s="27">
        <f>IF(COUNT(C83:D83)&lt;2,"",IF(D83&lt;=C83,"",ROUND((D83-C83)*1440,2)))</f>
        <v/>
      </c>
      <c r="F83" s="23" t="n"/>
      <c r="G83" s="9" t="n"/>
      <c r="H83" s="4">
        <f>IF(COUNTA(A83:D83,F83:G83)=0,"",IF(OR(A83="",B83="",COUNT(C83:D83,F83)&lt;3,COUNT(Setup!$B$4:$B$6)&lt;3),"Review",IF(OR(COUNTIF($A$2:$A$101,A83)&lt;&gt;1,C83&lt;=0,D83&lt;=C83,F83&lt;=0,Setup!$B$6&lt;=0),"Review",IF(OR(E83&lt;=0,F83&gt;E83,OR(AND(C83&lt;Setup!$B$4+Setup!$B$6/1440,D83&gt;Setup!$B$4),AND(C83&lt;Setup!$B$5+Setup!$B$6/1440,D83&gt;Setup!$B$5))),"Review","Ready"))))</f>
        <v/>
      </c>
    </row>
    <row r="84" ht="34" customHeight="1">
      <c r="A84" s="9" t="n"/>
      <c r="B84" s="9" t="n"/>
      <c r="C84" s="22" t="n"/>
      <c r="D84" s="22" t="n"/>
      <c r="E84" s="25">
        <f>IF(COUNT(C84:D84)&lt;2,"",IF(D84&lt;=C84,"",ROUND((D84-C84)*1440,2)))</f>
        <v/>
      </c>
      <c r="F84" s="23" t="n"/>
      <c r="G84" s="9" t="n"/>
      <c r="H84" s="2">
        <f>IF(COUNTA(A84:D84,F84:G84)=0,"",IF(OR(A84="",B84="",COUNT(C84:D84,F84)&lt;3,COUNT(Setup!$B$4:$B$6)&lt;3),"Review",IF(OR(COUNTIF($A$2:$A$101,A84)&lt;&gt;1,C84&lt;=0,D84&lt;=C84,F84&lt;=0,Setup!$B$6&lt;=0),"Review",IF(OR(E84&lt;=0,F84&gt;E84,OR(AND(C84&lt;Setup!$B$4+Setup!$B$6/1440,D84&gt;Setup!$B$4),AND(C84&lt;Setup!$B$5+Setup!$B$6/1440,D84&gt;Setup!$B$5))),"Review","Ready"))))</f>
        <v/>
      </c>
    </row>
    <row r="85" ht="34" customHeight="1">
      <c r="A85" s="9" t="n"/>
      <c r="B85" s="9" t="n"/>
      <c r="C85" s="22" t="n"/>
      <c r="D85" s="22" t="n"/>
      <c r="E85" s="27">
        <f>IF(COUNT(C85:D85)&lt;2,"",IF(D85&lt;=C85,"",ROUND((D85-C85)*1440,2)))</f>
        <v/>
      </c>
      <c r="F85" s="23" t="n"/>
      <c r="G85" s="9" t="n"/>
      <c r="H85" s="4">
        <f>IF(COUNTA(A85:D85,F85:G85)=0,"",IF(OR(A85="",B85="",COUNT(C85:D85,F85)&lt;3,COUNT(Setup!$B$4:$B$6)&lt;3),"Review",IF(OR(COUNTIF($A$2:$A$101,A85)&lt;&gt;1,C85&lt;=0,D85&lt;=C85,F85&lt;=0,Setup!$B$6&lt;=0),"Review",IF(OR(E85&lt;=0,F85&gt;E85,OR(AND(C85&lt;Setup!$B$4+Setup!$B$6/1440,D85&gt;Setup!$B$4),AND(C85&lt;Setup!$B$5+Setup!$B$6/1440,D85&gt;Setup!$B$5))),"Review","Ready"))))</f>
        <v/>
      </c>
    </row>
    <row r="86" ht="34" customHeight="1">
      <c r="A86" s="9" t="n"/>
      <c r="B86" s="9" t="n"/>
      <c r="C86" s="22" t="n"/>
      <c r="D86" s="22" t="n"/>
      <c r="E86" s="25">
        <f>IF(COUNT(C86:D86)&lt;2,"",IF(D86&lt;=C86,"",ROUND((D86-C86)*1440,2)))</f>
        <v/>
      </c>
      <c r="F86" s="23" t="n"/>
      <c r="G86" s="9" t="n"/>
      <c r="H86" s="2">
        <f>IF(COUNTA(A86:D86,F86:G86)=0,"",IF(OR(A86="",B86="",COUNT(C86:D86,F86)&lt;3,COUNT(Setup!$B$4:$B$6)&lt;3),"Review",IF(OR(COUNTIF($A$2:$A$101,A86)&lt;&gt;1,C86&lt;=0,D86&lt;=C86,F86&lt;=0,Setup!$B$6&lt;=0),"Review",IF(OR(E86&lt;=0,F86&gt;E86,OR(AND(C86&lt;Setup!$B$4+Setup!$B$6/1440,D86&gt;Setup!$B$4),AND(C86&lt;Setup!$B$5+Setup!$B$6/1440,D86&gt;Setup!$B$5))),"Review","Ready"))))</f>
        <v/>
      </c>
    </row>
    <row r="87" ht="34" customHeight="1">
      <c r="A87" s="9" t="n"/>
      <c r="B87" s="9" t="n"/>
      <c r="C87" s="22" t="n"/>
      <c r="D87" s="22" t="n"/>
      <c r="E87" s="27">
        <f>IF(COUNT(C87:D87)&lt;2,"",IF(D87&lt;=C87,"",ROUND((D87-C87)*1440,2)))</f>
        <v/>
      </c>
      <c r="F87" s="23" t="n"/>
      <c r="G87" s="9" t="n"/>
      <c r="H87" s="4">
        <f>IF(COUNTA(A87:D87,F87:G87)=0,"",IF(OR(A87="",B87="",COUNT(C87:D87,F87)&lt;3,COUNT(Setup!$B$4:$B$6)&lt;3),"Review",IF(OR(COUNTIF($A$2:$A$101,A87)&lt;&gt;1,C87&lt;=0,D87&lt;=C87,F87&lt;=0,Setup!$B$6&lt;=0),"Review",IF(OR(E87&lt;=0,F87&gt;E87,OR(AND(C87&lt;Setup!$B$4+Setup!$B$6/1440,D87&gt;Setup!$B$4),AND(C87&lt;Setup!$B$5+Setup!$B$6/1440,D87&gt;Setup!$B$5))),"Review","Ready"))))</f>
        <v/>
      </c>
    </row>
    <row r="88" ht="34" customHeight="1">
      <c r="A88" s="9" t="n"/>
      <c r="B88" s="9" t="n"/>
      <c r="C88" s="22" t="n"/>
      <c r="D88" s="22" t="n"/>
      <c r="E88" s="25">
        <f>IF(COUNT(C88:D88)&lt;2,"",IF(D88&lt;=C88,"",ROUND((D88-C88)*1440,2)))</f>
        <v/>
      </c>
      <c r="F88" s="23" t="n"/>
      <c r="G88" s="9" t="n"/>
      <c r="H88" s="2">
        <f>IF(COUNTA(A88:D88,F88:G88)=0,"",IF(OR(A88="",B88="",COUNT(C88:D88,F88)&lt;3,COUNT(Setup!$B$4:$B$6)&lt;3),"Review",IF(OR(COUNTIF($A$2:$A$101,A88)&lt;&gt;1,C88&lt;=0,D88&lt;=C88,F88&lt;=0,Setup!$B$6&lt;=0),"Review",IF(OR(E88&lt;=0,F88&gt;E88,OR(AND(C88&lt;Setup!$B$4+Setup!$B$6/1440,D88&gt;Setup!$B$4),AND(C88&lt;Setup!$B$5+Setup!$B$6/1440,D88&gt;Setup!$B$5))),"Review","Ready"))))</f>
        <v/>
      </c>
    </row>
    <row r="89" ht="34" customHeight="1">
      <c r="A89" s="9" t="n"/>
      <c r="B89" s="9" t="n"/>
      <c r="C89" s="22" t="n"/>
      <c r="D89" s="22" t="n"/>
      <c r="E89" s="27">
        <f>IF(COUNT(C89:D89)&lt;2,"",IF(D89&lt;=C89,"",ROUND((D89-C89)*1440,2)))</f>
        <v/>
      </c>
      <c r="F89" s="23" t="n"/>
      <c r="G89" s="9" t="n"/>
      <c r="H89" s="4">
        <f>IF(COUNTA(A89:D89,F89:G89)=0,"",IF(OR(A89="",B89="",COUNT(C89:D89,F89)&lt;3,COUNT(Setup!$B$4:$B$6)&lt;3),"Review",IF(OR(COUNTIF($A$2:$A$101,A89)&lt;&gt;1,C89&lt;=0,D89&lt;=C89,F89&lt;=0,Setup!$B$6&lt;=0),"Review",IF(OR(E89&lt;=0,F89&gt;E89,OR(AND(C89&lt;Setup!$B$4+Setup!$B$6/1440,D89&gt;Setup!$B$4),AND(C89&lt;Setup!$B$5+Setup!$B$6/1440,D89&gt;Setup!$B$5))),"Review","Ready"))))</f>
        <v/>
      </c>
    </row>
    <row r="90" ht="34" customHeight="1">
      <c r="A90" s="9" t="n"/>
      <c r="B90" s="9" t="n"/>
      <c r="C90" s="22" t="n"/>
      <c r="D90" s="22" t="n"/>
      <c r="E90" s="25">
        <f>IF(COUNT(C90:D90)&lt;2,"",IF(D90&lt;=C90,"",ROUND((D90-C90)*1440,2)))</f>
        <v/>
      </c>
      <c r="F90" s="23" t="n"/>
      <c r="G90" s="9" t="n"/>
      <c r="H90" s="2">
        <f>IF(COUNTA(A90:D90,F90:G90)=0,"",IF(OR(A90="",B90="",COUNT(C90:D90,F90)&lt;3,COUNT(Setup!$B$4:$B$6)&lt;3),"Review",IF(OR(COUNTIF($A$2:$A$101,A90)&lt;&gt;1,C90&lt;=0,D90&lt;=C90,F90&lt;=0,Setup!$B$6&lt;=0),"Review",IF(OR(E90&lt;=0,F90&gt;E90,OR(AND(C90&lt;Setup!$B$4+Setup!$B$6/1440,D90&gt;Setup!$B$4),AND(C90&lt;Setup!$B$5+Setup!$B$6/1440,D90&gt;Setup!$B$5))),"Review","Ready"))))</f>
        <v/>
      </c>
    </row>
    <row r="91" ht="34" customHeight="1">
      <c r="A91" s="9" t="n"/>
      <c r="B91" s="9" t="n"/>
      <c r="C91" s="22" t="n"/>
      <c r="D91" s="22" t="n"/>
      <c r="E91" s="27">
        <f>IF(COUNT(C91:D91)&lt;2,"",IF(D91&lt;=C91,"",ROUND((D91-C91)*1440,2)))</f>
        <v/>
      </c>
      <c r="F91" s="23" t="n"/>
      <c r="G91" s="9" t="n"/>
      <c r="H91" s="4">
        <f>IF(COUNTA(A91:D91,F91:G91)=0,"",IF(OR(A91="",B91="",COUNT(C91:D91,F91)&lt;3,COUNT(Setup!$B$4:$B$6)&lt;3),"Review",IF(OR(COUNTIF($A$2:$A$101,A91)&lt;&gt;1,C91&lt;=0,D91&lt;=C91,F91&lt;=0,Setup!$B$6&lt;=0),"Review",IF(OR(E91&lt;=0,F91&gt;E91,OR(AND(C91&lt;Setup!$B$4+Setup!$B$6/1440,D91&gt;Setup!$B$4),AND(C91&lt;Setup!$B$5+Setup!$B$6/1440,D91&gt;Setup!$B$5))),"Review","Ready"))))</f>
        <v/>
      </c>
    </row>
    <row r="92" ht="34" customHeight="1">
      <c r="A92" s="9" t="n"/>
      <c r="B92" s="9" t="n"/>
      <c r="C92" s="22" t="n"/>
      <c r="D92" s="22" t="n"/>
      <c r="E92" s="25">
        <f>IF(COUNT(C92:D92)&lt;2,"",IF(D92&lt;=C92,"",ROUND((D92-C92)*1440,2)))</f>
        <v/>
      </c>
      <c r="F92" s="23" t="n"/>
      <c r="G92" s="9" t="n"/>
      <c r="H92" s="2">
        <f>IF(COUNTA(A92:D92,F92:G92)=0,"",IF(OR(A92="",B92="",COUNT(C92:D92,F92)&lt;3,COUNT(Setup!$B$4:$B$6)&lt;3),"Review",IF(OR(COUNTIF($A$2:$A$101,A92)&lt;&gt;1,C92&lt;=0,D92&lt;=C92,F92&lt;=0,Setup!$B$6&lt;=0),"Review",IF(OR(E92&lt;=0,F92&gt;E92,OR(AND(C92&lt;Setup!$B$4+Setup!$B$6/1440,D92&gt;Setup!$B$4),AND(C92&lt;Setup!$B$5+Setup!$B$6/1440,D92&gt;Setup!$B$5))),"Review","Ready"))))</f>
        <v/>
      </c>
    </row>
    <row r="93" ht="34" customHeight="1">
      <c r="A93" s="9" t="n"/>
      <c r="B93" s="9" t="n"/>
      <c r="C93" s="22" t="n"/>
      <c r="D93" s="22" t="n"/>
      <c r="E93" s="27">
        <f>IF(COUNT(C93:D93)&lt;2,"",IF(D93&lt;=C93,"",ROUND((D93-C93)*1440,2)))</f>
        <v/>
      </c>
      <c r="F93" s="23" t="n"/>
      <c r="G93" s="9" t="n"/>
      <c r="H93" s="4">
        <f>IF(COUNTA(A93:D93,F93:G93)=0,"",IF(OR(A93="",B93="",COUNT(C93:D93,F93)&lt;3,COUNT(Setup!$B$4:$B$6)&lt;3),"Review",IF(OR(COUNTIF($A$2:$A$101,A93)&lt;&gt;1,C93&lt;=0,D93&lt;=C93,F93&lt;=0,Setup!$B$6&lt;=0),"Review",IF(OR(E93&lt;=0,F93&gt;E93,OR(AND(C93&lt;Setup!$B$4+Setup!$B$6/1440,D93&gt;Setup!$B$4),AND(C93&lt;Setup!$B$5+Setup!$B$6/1440,D93&gt;Setup!$B$5))),"Review","Ready"))))</f>
        <v/>
      </c>
    </row>
    <row r="94" ht="34" customHeight="1">
      <c r="A94" s="9" t="n"/>
      <c r="B94" s="9" t="n"/>
      <c r="C94" s="22" t="n"/>
      <c r="D94" s="22" t="n"/>
      <c r="E94" s="25">
        <f>IF(COUNT(C94:D94)&lt;2,"",IF(D94&lt;=C94,"",ROUND((D94-C94)*1440,2)))</f>
        <v/>
      </c>
      <c r="F94" s="23" t="n"/>
      <c r="G94" s="9" t="n"/>
      <c r="H94" s="2">
        <f>IF(COUNTA(A94:D94,F94:G94)=0,"",IF(OR(A94="",B94="",COUNT(C94:D94,F94)&lt;3,COUNT(Setup!$B$4:$B$6)&lt;3),"Review",IF(OR(COUNTIF($A$2:$A$101,A94)&lt;&gt;1,C94&lt;=0,D94&lt;=C94,F94&lt;=0,Setup!$B$6&lt;=0),"Review",IF(OR(E94&lt;=0,F94&gt;E94,OR(AND(C94&lt;Setup!$B$4+Setup!$B$6/1440,D94&gt;Setup!$B$4),AND(C94&lt;Setup!$B$5+Setup!$B$6/1440,D94&gt;Setup!$B$5))),"Review","Ready"))))</f>
        <v/>
      </c>
    </row>
    <row r="95" ht="34" customHeight="1">
      <c r="A95" s="9" t="n"/>
      <c r="B95" s="9" t="n"/>
      <c r="C95" s="22" t="n"/>
      <c r="D95" s="22" t="n"/>
      <c r="E95" s="27">
        <f>IF(COUNT(C95:D95)&lt;2,"",IF(D95&lt;=C95,"",ROUND((D95-C95)*1440,2)))</f>
        <v/>
      </c>
      <c r="F95" s="23" t="n"/>
      <c r="G95" s="9" t="n"/>
      <c r="H95" s="4">
        <f>IF(COUNTA(A95:D95,F95:G95)=0,"",IF(OR(A95="",B95="",COUNT(C95:D95,F95)&lt;3,COUNT(Setup!$B$4:$B$6)&lt;3),"Review",IF(OR(COUNTIF($A$2:$A$101,A95)&lt;&gt;1,C95&lt;=0,D95&lt;=C95,F95&lt;=0,Setup!$B$6&lt;=0),"Review",IF(OR(E95&lt;=0,F95&gt;E95,OR(AND(C95&lt;Setup!$B$4+Setup!$B$6/1440,D95&gt;Setup!$B$4),AND(C95&lt;Setup!$B$5+Setup!$B$6/1440,D95&gt;Setup!$B$5))),"Review","Ready"))))</f>
        <v/>
      </c>
    </row>
    <row r="96" ht="34" customHeight="1">
      <c r="A96" s="9" t="n"/>
      <c r="B96" s="9" t="n"/>
      <c r="C96" s="22" t="n"/>
      <c r="D96" s="22" t="n"/>
      <c r="E96" s="25">
        <f>IF(COUNT(C96:D96)&lt;2,"",IF(D96&lt;=C96,"",ROUND((D96-C96)*1440,2)))</f>
        <v/>
      </c>
      <c r="F96" s="23" t="n"/>
      <c r="G96" s="9" t="n"/>
      <c r="H96" s="2">
        <f>IF(COUNTA(A96:D96,F96:G96)=0,"",IF(OR(A96="",B96="",COUNT(C96:D96,F96)&lt;3,COUNT(Setup!$B$4:$B$6)&lt;3),"Review",IF(OR(COUNTIF($A$2:$A$101,A96)&lt;&gt;1,C96&lt;=0,D96&lt;=C96,F96&lt;=0,Setup!$B$6&lt;=0),"Review",IF(OR(E96&lt;=0,F96&gt;E96,OR(AND(C96&lt;Setup!$B$4+Setup!$B$6/1440,D96&gt;Setup!$B$4),AND(C96&lt;Setup!$B$5+Setup!$B$6/1440,D96&gt;Setup!$B$5))),"Review","Ready"))))</f>
        <v/>
      </c>
    </row>
    <row r="97" ht="34" customHeight="1">
      <c r="A97" s="9" t="n"/>
      <c r="B97" s="9" t="n"/>
      <c r="C97" s="22" t="n"/>
      <c r="D97" s="22" t="n"/>
      <c r="E97" s="27">
        <f>IF(COUNT(C97:D97)&lt;2,"",IF(D97&lt;=C97,"",ROUND((D97-C97)*1440,2)))</f>
        <v/>
      </c>
      <c r="F97" s="23" t="n"/>
      <c r="G97" s="9" t="n"/>
      <c r="H97" s="4">
        <f>IF(COUNTA(A97:D97,F97:G97)=0,"",IF(OR(A97="",B97="",COUNT(C97:D97,F97)&lt;3,COUNT(Setup!$B$4:$B$6)&lt;3),"Review",IF(OR(COUNTIF($A$2:$A$101,A97)&lt;&gt;1,C97&lt;=0,D97&lt;=C97,F97&lt;=0,Setup!$B$6&lt;=0),"Review",IF(OR(E97&lt;=0,F97&gt;E97,OR(AND(C97&lt;Setup!$B$4+Setup!$B$6/1440,D97&gt;Setup!$B$4),AND(C97&lt;Setup!$B$5+Setup!$B$6/1440,D97&gt;Setup!$B$5))),"Review","Ready"))))</f>
        <v/>
      </c>
    </row>
    <row r="98" ht="34" customHeight="1">
      <c r="A98" s="9" t="n"/>
      <c r="B98" s="9" t="n"/>
      <c r="C98" s="22" t="n"/>
      <c r="D98" s="22" t="n"/>
      <c r="E98" s="25">
        <f>IF(COUNT(C98:D98)&lt;2,"",IF(D98&lt;=C98,"",ROUND((D98-C98)*1440,2)))</f>
        <v/>
      </c>
      <c r="F98" s="23" t="n"/>
      <c r="G98" s="9" t="n"/>
      <c r="H98" s="2">
        <f>IF(COUNTA(A98:D98,F98:G98)=0,"",IF(OR(A98="",B98="",COUNT(C98:D98,F98)&lt;3,COUNT(Setup!$B$4:$B$6)&lt;3),"Review",IF(OR(COUNTIF($A$2:$A$101,A98)&lt;&gt;1,C98&lt;=0,D98&lt;=C98,F98&lt;=0,Setup!$B$6&lt;=0),"Review",IF(OR(E98&lt;=0,F98&gt;E98,OR(AND(C98&lt;Setup!$B$4+Setup!$B$6/1440,D98&gt;Setup!$B$4),AND(C98&lt;Setup!$B$5+Setup!$B$6/1440,D98&gt;Setup!$B$5))),"Review","Ready"))))</f>
        <v/>
      </c>
    </row>
    <row r="99" ht="34" customHeight="1">
      <c r="A99" s="9" t="n"/>
      <c r="B99" s="9" t="n"/>
      <c r="C99" s="22" t="n"/>
      <c r="D99" s="22" t="n"/>
      <c r="E99" s="27">
        <f>IF(COUNT(C99:D99)&lt;2,"",IF(D99&lt;=C99,"",ROUND((D99-C99)*1440,2)))</f>
        <v/>
      </c>
      <c r="F99" s="23" t="n"/>
      <c r="G99" s="9" t="n"/>
      <c r="H99" s="4">
        <f>IF(COUNTA(A99:D99,F99:G99)=0,"",IF(OR(A99="",B99="",COUNT(C99:D99,F99)&lt;3,COUNT(Setup!$B$4:$B$6)&lt;3),"Review",IF(OR(COUNTIF($A$2:$A$101,A99)&lt;&gt;1,C99&lt;=0,D99&lt;=C99,F99&lt;=0,Setup!$B$6&lt;=0),"Review",IF(OR(E99&lt;=0,F99&gt;E99,OR(AND(C99&lt;Setup!$B$4+Setup!$B$6/1440,D99&gt;Setup!$B$4),AND(C99&lt;Setup!$B$5+Setup!$B$6/1440,D99&gt;Setup!$B$5))),"Review","Ready"))))</f>
        <v/>
      </c>
    </row>
    <row r="100" ht="34" customHeight="1">
      <c r="A100" s="9" t="n"/>
      <c r="B100" s="9" t="n"/>
      <c r="C100" s="22" t="n"/>
      <c r="D100" s="22" t="n"/>
      <c r="E100" s="25">
        <f>IF(COUNT(C100:D100)&lt;2,"",IF(D100&lt;=C100,"",ROUND((D100-C100)*1440,2)))</f>
        <v/>
      </c>
      <c r="F100" s="23" t="n"/>
      <c r="G100" s="9" t="n"/>
      <c r="H100" s="2">
        <f>IF(COUNTA(A100:D100,F100:G100)=0,"",IF(OR(A100="",B100="",COUNT(C100:D100,F100)&lt;3,COUNT(Setup!$B$4:$B$6)&lt;3),"Review",IF(OR(COUNTIF($A$2:$A$101,A100)&lt;&gt;1,C100&lt;=0,D100&lt;=C100,F100&lt;=0,Setup!$B$6&lt;=0),"Review",IF(OR(E100&lt;=0,F100&gt;E100,OR(AND(C100&lt;Setup!$B$4+Setup!$B$6/1440,D100&gt;Setup!$B$4),AND(C100&lt;Setup!$B$5+Setup!$B$6/1440,D100&gt;Setup!$B$5))),"Review","Ready"))))</f>
        <v/>
      </c>
    </row>
    <row r="101" ht="34" customHeight="1">
      <c r="A101" s="9" t="n"/>
      <c r="B101" s="9" t="n"/>
      <c r="C101" s="22" t="n"/>
      <c r="D101" s="22" t="n"/>
      <c r="E101" s="27">
        <f>IF(COUNT(C101:D101)&lt;2,"",IF(D101&lt;=C101,"",ROUND((D101-C101)*1440,2)))</f>
        <v/>
      </c>
      <c r="F101" s="23" t="n"/>
      <c r="G101" s="9" t="n"/>
      <c r="H101" s="4">
        <f>IF(COUNTA(A101:D101,F101:G101)=0,"",IF(OR(A101="",B101="",COUNT(C101:D101,F101)&lt;3,COUNT(Setup!$B$4:$B$6)&lt;3),"Review",IF(OR(COUNTIF($A$2:$A$101,A101)&lt;&gt;1,C101&lt;=0,D101&lt;=C101,F101&lt;=0,Setup!$B$6&lt;=0),"Review",IF(OR(E101&lt;=0,F101&gt;E101,OR(AND(C101&lt;Setup!$B$4+Setup!$B$6/1440,D101&gt;Setup!$B$4),AND(C101&lt;Setup!$B$5+Setup!$B$6/1440,D101&gt;Setup!$B$5))),"Review","Ready"))))</f>
        <v/>
      </c>
    </row>
  </sheetData>
  <autoFilter ref="A1:H101"/>
  <conditionalFormatting sqref="H2:H101">
    <cfRule type="expression" priority="1" dxfId="1">
      <formula>$H2="Review"</formula>
    </cfRule>
  </conditionalFormatting>
  <conditionalFormatting sqref="A2:A101">
    <cfRule type="expression" priority="2" dxfId="1">
      <formula>AND($A2&lt;&gt;"",COUNTIF($A$2:$A$101,$A2)&gt;1)</formula>
    </cfRule>
  </conditionalFormatting>
  <dataValidations count="2">
    <dataValidation sqref="C2:D101" showDropDown="0" showInputMessage="1" showErrorMessage="1" allowBlank="0" errorTitle="Check this entry" error="Use a permitted value. Pasted entries also require formula review." promptTitle="Editable input" prompt="Enter a full local date and time. Use the next date for an overnight departure." type="decimal" errorStyle="stop" operator="between">
      <formula1>0.0000001</formula1>
      <formula2>2958465.99999</formula2>
    </dataValidation>
    <dataValidation sqref="F2:F101" showDropDown="0" showInputMessage="1" showErrorMessage="1" allowBlank="0" errorTitle="Check this entry" error="Use a permitted value. Pasted entries also require formula review." promptTitle="Editable input" prompt="Enter a permitted value; blanks are allowed during entry." type="decimal" errorStyle="stop" operator="greaterThan">
      <formula1>0</formula1>
    </dataValidation>
  </dataValidations>
  <printOptions horizontalCentered="1"/>
  <pageMargins left="0.75" right="0.75" top="1" bottom="1" header="0.5" footer="0.5"/>
  <pageSetup orientation="landscape" paperSize="8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F18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6" customWidth="1" min="1" max="1"/>
    <col width="30" customWidth="1" min="2" max="2"/>
    <col width="77" customWidth="1" min="3" max="3"/>
    <col width="26" customWidth="1" min="4" max="4"/>
    <col width="4" customWidth="1" min="5" max="5"/>
    <col width="21" customWidth="1" min="6" max="6"/>
  </cols>
  <sheetData>
    <row r="1" ht="42" customHeight="1">
      <c r="A1" s="1" t="inlineStr">
        <is>
          <t>Editable assumption</t>
        </is>
      </c>
      <c r="B1" s="1" t="inlineStr">
        <is>
          <t>Value</t>
        </is>
      </c>
      <c r="C1" s="1" t="inlineStr">
        <is>
          <t>Operating notes</t>
        </is>
      </c>
      <c r="D1" s="1" t="inlineStr">
        <is>
          <t>Permitted fictional guard IDs</t>
        </is>
      </c>
      <c r="E1" s="1" t="inlineStr"/>
      <c r="F1" s="1" t="inlineStr">
        <is>
          <t>Attendance statuses</t>
        </is>
      </c>
    </row>
    <row r="2" ht="46" customHeight="1">
      <c r="A2" s="16" t="inlineStr">
        <is>
          <t>Review timestamp</t>
        </is>
      </c>
      <c r="B2" s="22" t="n">
        <v>46294.5</v>
      </c>
      <c r="C2" s="16" t="inlineStr">
        <is>
          <t>Static review time, not a live clock. Update this value before reviewing past sessions.</t>
        </is>
      </c>
      <c r="D2" s="9" t="inlineStr">
        <is>
          <t>Fictional Guard 01</t>
        </is>
      </c>
      <c r="E2" s="16" t="n"/>
      <c r="F2" s="9" t="inlineStr">
        <is>
          <t>Unrecorded</t>
        </is>
      </c>
    </row>
    <row r="3" ht="46" customHeight="1">
      <c r="A3" s="17" t="inlineStr">
        <is>
          <t>Company-selected local time zone</t>
        </is>
      </c>
      <c r="B3" s="9" t="inlineStr">
        <is>
          <t>Fictional example: US Eastern</t>
        </is>
      </c>
      <c r="C3" s="17" t="inlineStr">
        <is>
          <t>All times use this single local time zone. No UTC conversion is performed.</t>
        </is>
      </c>
      <c r="D3" s="9" t="inlineStr">
        <is>
          <t>Fictional Guard 02</t>
        </is>
      </c>
      <c r="E3" s="17" t="n"/>
      <c r="F3" s="9" t="inlineStr">
        <is>
          <t>Attended</t>
        </is>
      </c>
    </row>
    <row r="4" ht="46" customHeight="1">
      <c r="A4" s="16" t="inlineStr">
        <is>
          <t>Spring transition review start</t>
        </is>
      </c>
      <c r="B4" s="22" t="n">
        <v>46089.08333333334</v>
      </c>
      <c r="C4" s="16" t="inlineStr">
        <is>
          <t>Editable fictional US Eastern assumption. The review window begins at the skipped local hour.</t>
        </is>
      </c>
      <c r="D4" s="9" t="inlineStr">
        <is>
          <t>Fictional Guard 03</t>
        </is>
      </c>
      <c r="E4" s="16" t="n"/>
      <c r="F4" s="9" t="inlineStr">
        <is>
          <t>Missed</t>
        </is>
      </c>
    </row>
    <row r="5" ht="46" customHeight="1">
      <c r="A5" s="17" t="inlineStr">
        <is>
          <t>Fall transition review start</t>
        </is>
      </c>
      <c r="B5" s="22" t="n">
        <v>46327.04166666666</v>
      </c>
      <c r="C5" s="17" t="inlineStr">
        <is>
          <t>Editable fictional US Eastern assumption. The review window begins at the repeated local hour.</t>
        </is>
      </c>
      <c r="D5" s="9" t="inlineStr">
        <is>
          <t>Fictional Guard 04</t>
        </is>
      </c>
      <c r="E5" s="17" t="n"/>
      <c r="F5" s="17" t="n"/>
    </row>
    <row r="6" ht="46" customHeight="1">
      <c r="A6" s="16" t="inlineStr">
        <is>
          <t>Transition review window, minutes</t>
        </is>
      </c>
      <c r="B6" s="28" t="n">
        <v>60</v>
      </c>
      <c r="C6" s="16" t="inlineStr">
        <is>
          <t>A session overlapping either configured window returns Review. Resolve times manually before relying on minutes.</t>
        </is>
      </c>
      <c r="D6" s="9" t="inlineStr">
        <is>
          <t>Fictional Guard 05</t>
        </is>
      </c>
      <c r="E6" s="16" t="n"/>
      <c r="F6" s="16" t="n"/>
    </row>
    <row r="7" ht="46" customHeight="1">
      <c r="A7" s="17" t="n"/>
      <c r="B7" s="17" t="n"/>
      <c r="C7" s="17" t="n"/>
      <c r="D7" s="17" t="n"/>
      <c r="E7" s="17" t="n"/>
      <c r="F7" s="17" t="n"/>
    </row>
    <row r="8" ht="56" customHeight="1">
      <c r="A8" s="19" t="inlineStr">
        <is>
          <t>Fictional examples</t>
        </is>
      </c>
      <c r="B8" s="16" t="n"/>
      <c r="C8" s="16" t="inlineStr">
        <is>
          <t>All example enrollments, guards, courses, sessions, evidence labels and rooms are fictional.</t>
        </is>
      </c>
      <c r="D8" s="16" t="n"/>
      <c r="E8" s="16" t="n"/>
      <c r="F8" s="16" t="n"/>
    </row>
    <row r="9" ht="56" customHeight="1">
      <c r="A9" s="20" t="inlineStr">
        <is>
          <t>Record unit</t>
        </is>
      </c>
      <c r="B9" s="17" t="n"/>
      <c r="C9" s="17" t="inlineStr">
        <is>
          <t>One row is one guard's enrollment in one training session, not a shift, post or payroll entry.</t>
        </is>
      </c>
      <c r="D9" s="17" t="n"/>
      <c r="E9" s="17" t="n"/>
      <c r="F9" s="17" t="n"/>
    </row>
    <row r="10" ht="56" customHeight="1">
      <c r="A10" s="19" t="inlineStr">
        <is>
          <t>Attendance and evidence</t>
        </is>
      </c>
      <c r="B10" s="16" t="n"/>
      <c r="C10" s="16" t="inlineStr">
        <is>
          <t>Planned training is not actual attendance. A document reference does not independently verify attendance or certification.</t>
        </is>
      </c>
      <c r="D10" s="16" t="n"/>
      <c r="E10" s="16" t="n"/>
      <c r="F10" s="16" t="n"/>
    </row>
    <row r="11" ht="56" customHeight="1">
      <c r="A11" s="20" t="inlineStr">
        <is>
          <t>Training minutes</t>
        </is>
      </c>
      <c r="B11" s="17" t="n"/>
      <c r="C11" s="17" t="inlineStr">
        <is>
          <t>Excluded minutes reduce actual training minutes. Minutes are neither paid hours nor billable hours.</t>
        </is>
      </c>
      <c r="D11" s="17" t="n"/>
      <c r="E11" s="17" t="n"/>
      <c r="F11" s="17" t="n"/>
    </row>
    <row r="12" ht="56" customHeight="1">
      <c r="A12" s="19" t="inlineStr">
        <is>
          <t>Entry capacity</t>
        </is>
      </c>
      <c r="B12" s="16" t="n"/>
      <c r="C12" s="16" t="inlineStr">
        <is>
          <t>Register and Sessions each prepare rows 2–101. Five sessions and ten enrollments are populated.</t>
        </is>
      </c>
      <c r="D12" s="16" t="n"/>
      <c r="E12" s="16" t="n"/>
      <c r="F12" s="16" t="n"/>
    </row>
    <row r="13" ht="56" customHeight="1">
      <c r="A13" s="20" t="inlineStr">
        <is>
          <t>Editable inputs</t>
        </is>
      </c>
      <c r="B13" s="17" t="n"/>
      <c r="C13" s="17" t="inlineStr">
        <is>
          <t>Pale cream cells are inputs. Formula cells have locked cell metadata, but worksheet protection is not enabled.</t>
        </is>
      </c>
      <c r="D13" s="17" t="n"/>
      <c r="E13" s="17" t="n"/>
      <c r="F13" s="17" t="n"/>
    </row>
    <row r="14" ht="56" customHeight="1">
      <c r="A14" s="19" t="inlineStr">
        <is>
          <t>Status vocabulary</t>
        </is>
      </c>
      <c r="B14" s="16" t="n"/>
      <c r="C14" s="16" t="inlineStr">
        <is>
          <t>Keep the status meanings Unrecorded, Attended and Missed. Formulas use these exact English labels.</t>
        </is>
      </c>
      <c r="D14" s="16" t="n"/>
      <c r="E14" s="16" t="n"/>
      <c r="F14" s="16" t="n"/>
    </row>
    <row r="15" ht="56" customHeight="1">
      <c r="A15" s="20" t="inlineStr">
        <is>
          <t>Time-zone maintenance</t>
        </is>
      </c>
      <c r="B15" s="17" t="n"/>
      <c r="C15" s="17" t="inlineStr">
        <is>
          <t>Transition windows cover the creation year only. Update both windows when changing the review year or local time zone.</t>
        </is>
      </c>
      <c r="D15" s="17" t="n"/>
      <c r="E15" s="17" t="n"/>
      <c r="F15" s="17" t="n"/>
    </row>
    <row r="16" ht="56" customHeight="1">
      <c r="A16" s="19" t="inlineStr">
        <is>
          <t>Missing information</t>
        </is>
      </c>
      <c r="B16" s="16" t="n"/>
      <c r="C16" s="16" t="inlineStr">
        <is>
          <t>Blank inputs are allowed during entry. Review, Awaiting evidence and Not recorded - past require follow-up.</t>
        </is>
      </c>
      <c r="D16" s="16" t="n"/>
      <c r="E16" s="16" t="n"/>
      <c r="F16" s="16" t="n"/>
    </row>
    <row r="17" ht="56" customHeight="1">
      <c r="A17" s="20" t="inlineStr">
        <is>
          <t>Calculation check</t>
        </is>
      </c>
      <c r="B17" s="17" t="n"/>
      <c r="C17" s="17" t="inlineStr">
        <is>
          <t>Open in Excel or LibreOffice to recalculate formulas. Python checks sample logic and workbook structure; they do not recalculate Excel formulas.</t>
        </is>
      </c>
      <c r="D17" s="17" t="n"/>
      <c r="E17" s="17" t="n"/>
      <c r="F17" s="17" t="n"/>
    </row>
    <row r="18" ht="56" customHeight="1">
      <c r="A18" s="19" t="inlineStr">
        <is>
          <t>Evidence references</t>
        </is>
      </c>
      <c r="B18" s="16" t="n"/>
      <c r="C18" s="16" t="inlineStr">
        <is>
          <t>Use nonsensitive fictional document labels only. Do not enter links, access codes or sensitive incident details.</t>
        </is>
      </c>
      <c r="D18" s="16" t="n"/>
      <c r="E18" s="16" t="n"/>
      <c r="F18" s="16" t="n"/>
    </row>
  </sheetData>
  <dataValidations count="2">
    <dataValidation sqref="B2 B4:B5" showDropDown="0" showInputMessage="1" showErrorMessage="1" allowBlank="0" errorTitle="Check this entry" error="Use a permitted value. Pasted entries also require formula review." promptTitle="Editable input" prompt="Enter a full local date and time. Use the next date for an overnight departure." type="decimal" errorStyle="stop" operator="between">
      <formula1>0.0000001</formula1>
      <formula2>2958465.99999</formula2>
    </dataValidation>
    <dataValidation sqref="B6" showDropDown="0" showInputMessage="1" showErrorMessage="1" allowBlank="0" errorTitle="Check this entry" error="Use a permitted value. Pasted entries also require formula review." promptTitle="Editable input" prompt="Enter a permitted value; blanks are allowed during entry." type="decimal" errorStyle="stop" operator="greaterThan">
      <formula1>0</formula1>
    </dataValidation>
  </dataValidations>
  <pageMargins left="0.75" right="0.75" top="1" bottom="1" header="0.5" footer="0.5"/>
  <pageSetup orientation="landscape" paperSize="8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Training Operations</dc:creator>
  <dc:title xmlns:dc="http://purl.org/dc/elements/1.1/">Fictional Security Guard Training Attendance Register</dc:title>
  <dc:subject xmlns:dc="http://purl.org/dc/elements/1.1/">Manual training enrollment and attendance review</dc:subject>
  <dcterms:created xmlns:dcterms="http://purl.org/dc/terms/" xmlns:xsi="http://www.w3.org/2001/XMLSchema-instance" xsi:type="dcterms:W3CDTF">2026-09-29T22:15:56Z</dcterms:created>
  <dcterms:modified xmlns:dcterms="http://purl.org/dc/terms/" xmlns:xsi="http://www.w3.org/2001/XMLSchema-instance" xsi:type="dcterms:W3CDTF">2026-09-29T22:15:57+00:00Z</dcterms:modified>
</cp:coreProperties>
</file>